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0" windowWidth="24240" windowHeight="13740" activeTab="3"/>
  </bookViews>
  <sheets>
    <sheet name="Summary" sheetId="5" r:id="rId1"/>
    <sheet name="Methods" sheetId="2" r:id="rId2"/>
    <sheet name="Artefacts" sheetId="4" r:id="rId3"/>
    <sheet name="Culture" sheetId="6" r:id="rId4"/>
    <sheet name="Environment" sheetId="7" r:id="rId5"/>
  </sheets>
  <definedNames>
    <definedName name="_Toc392133696" localSheetId="1">Methods!$A$1</definedName>
    <definedName name="_Toc392133698" localSheetId="3">Culture!#REF!</definedName>
  </definedNames>
  <calcPr calcId="145621"/>
</workbook>
</file>

<file path=xl/calcChain.xml><?xml version="1.0" encoding="utf-8"?>
<calcChain xmlns="http://schemas.openxmlformats.org/spreadsheetml/2006/main">
  <c r="L18" i="7" l="1"/>
  <c r="K18" i="7"/>
  <c r="J18" i="7"/>
  <c r="H18" i="7"/>
  <c r="L17" i="7"/>
  <c r="K17" i="7"/>
  <c r="J17" i="7"/>
  <c r="H17" i="7"/>
  <c r="L16" i="7"/>
  <c r="K16" i="7"/>
  <c r="J16" i="7"/>
  <c r="H16" i="7"/>
  <c r="L15" i="7"/>
  <c r="K15" i="7"/>
  <c r="J15" i="7"/>
  <c r="H15" i="7"/>
  <c r="L14" i="7"/>
  <c r="K14" i="7"/>
  <c r="J14" i="7"/>
  <c r="H14" i="7"/>
  <c r="L13" i="7"/>
  <c r="K13" i="7"/>
  <c r="J13" i="7"/>
  <c r="H13" i="7"/>
  <c r="L12" i="7"/>
  <c r="K12" i="7"/>
  <c r="J12" i="7"/>
  <c r="H12" i="7"/>
  <c r="L11" i="7"/>
  <c r="K11" i="7"/>
  <c r="J11" i="7"/>
  <c r="H11" i="7"/>
  <c r="L10" i="7"/>
  <c r="K10" i="7"/>
  <c r="J10" i="7"/>
  <c r="H10" i="7"/>
  <c r="L9" i="7"/>
  <c r="K9" i="7"/>
  <c r="J9" i="7"/>
  <c r="H9" i="7"/>
  <c r="L8" i="7"/>
  <c r="K8" i="7"/>
  <c r="J8" i="7"/>
  <c r="H8" i="7"/>
  <c r="L7" i="7"/>
  <c r="K7" i="7"/>
  <c r="J7" i="7"/>
  <c r="H7" i="7"/>
  <c r="L6" i="7"/>
  <c r="K6" i="7"/>
  <c r="J6" i="7"/>
  <c r="H6" i="7"/>
  <c r="L5" i="7"/>
  <c r="K5" i="7"/>
  <c r="J5" i="7"/>
  <c r="H5" i="7"/>
  <c r="L4" i="7"/>
  <c r="K4" i="7"/>
  <c r="J4" i="7"/>
  <c r="H4" i="7"/>
  <c r="L3" i="7"/>
  <c r="K3" i="7"/>
  <c r="J3" i="7"/>
  <c r="H3" i="7"/>
  <c r="L2" i="7"/>
  <c r="K2" i="7"/>
  <c r="J2" i="7"/>
  <c r="H2" i="7"/>
  <c r="L32" i="6"/>
  <c r="K32" i="6"/>
  <c r="J32" i="6"/>
  <c r="H32" i="6"/>
  <c r="L31" i="6"/>
  <c r="K31" i="6"/>
  <c r="J31" i="6"/>
  <c r="H31" i="6"/>
  <c r="L30" i="6"/>
  <c r="K30" i="6"/>
  <c r="J30" i="6"/>
  <c r="H30" i="6"/>
  <c r="L29" i="6"/>
  <c r="K29" i="6"/>
  <c r="J29" i="6"/>
  <c r="H29" i="6"/>
  <c r="L28" i="6"/>
  <c r="K28" i="6"/>
  <c r="J28" i="6"/>
  <c r="H28" i="6"/>
  <c r="L27" i="6"/>
  <c r="K27" i="6"/>
  <c r="J27" i="6"/>
  <c r="H27" i="6"/>
  <c r="L26" i="6"/>
  <c r="K26" i="6"/>
  <c r="J26" i="6"/>
  <c r="H26" i="6"/>
  <c r="L25" i="6"/>
  <c r="K25" i="6"/>
  <c r="J25" i="6"/>
  <c r="H25" i="6"/>
  <c r="L24" i="6"/>
  <c r="K24" i="6"/>
  <c r="J24" i="6"/>
  <c r="H24" i="6"/>
  <c r="L23" i="6"/>
  <c r="K23" i="6"/>
  <c r="J23" i="6"/>
  <c r="H23" i="6"/>
  <c r="L22" i="6"/>
  <c r="K22" i="6"/>
  <c r="J22" i="6"/>
  <c r="H22" i="6"/>
  <c r="L21" i="6"/>
  <c r="K21" i="6"/>
  <c r="J21" i="6"/>
  <c r="H21" i="6"/>
  <c r="L20" i="6"/>
  <c r="K20" i="6"/>
  <c r="J20" i="6"/>
  <c r="H20" i="6"/>
  <c r="L19" i="6"/>
  <c r="K19" i="6"/>
  <c r="J19" i="6"/>
  <c r="H19" i="6"/>
  <c r="L18" i="6"/>
  <c r="K18" i="6"/>
  <c r="J18" i="6"/>
  <c r="H18" i="6"/>
  <c r="L17" i="6"/>
  <c r="K17" i="6"/>
  <c r="J17" i="6"/>
  <c r="H17" i="6"/>
  <c r="L16" i="6"/>
  <c r="K16" i="6"/>
  <c r="J16" i="6"/>
  <c r="H16" i="6"/>
  <c r="L15" i="6"/>
  <c r="K15" i="6"/>
  <c r="J15" i="6"/>
  <c r="H15" i="6"/>
  <c r="L14" i="6"/>
  <c r="K14" i="6"/>
  <c r="J14" i="6"/>
  <c r="H14" i="6"/>
  <c r="L13" i="6"/>
  <c r="K13" i="6"/>
  <c r="J13" i="6"/>
  <c r="H13" i="6"/>
  <c r="L12" i="6"/>
  <c r="K12" i="6"/>
  <c r="J12" i="6"/>
  <c r="H12" i="6"/>
  <c r="L11" i="6"/>
  <c r="K11" i="6"/>
  <c r="J11" i="6"/>
  <c r="H11" i="6"/>
  <c r="L10" i="6"/>
  <c r="K10" i="6"/>
  <c r="J10" i="6"/>
  <c r="H10" i="6"/>
  <c r="L9" i="6"/>
  <c r="K9" i="6"/>
  <c r="J9" i="6"/>
  <c r="H9" i="6"/>
  <c r="L8" i="6"/>
  <c r="K8" i="6"/>
  <c r="J8" i="6"/>
  <c r="H8" i="6"/>
  <c r="L7" i="6"/>
  <c r="K7" i="6"/>
  <c r="J7" i="6"/>
  <c r="H7" i="6"/>
  <c r="L6" i="6"/>
  <c r="K6" i="6"/>
  <c r="J6" i="6"/>
  <c r="H6" i="6"/>
  <c r="L5" i="6"/>
  <c r="K5" i="6"/>
  <c r="J5" i="6"/>
  <c r="H5" i="6"/>
  <c r="L4" i="6"/>
  <c r="K4" i="6"/>
  <c r="J4" i="6"/>
  <c r="H4" i="6"/>
  <c r="L3" i="6"/>
  <c r="K3" i="6"/>
  <c r="J3" i="6"/>
  <c r="H3" i="6"/>
  <c r="L2" i="6"/>
  <c r="K2" i="6"/>
  <c r="J2" i="6"/>
  <c r="H2" i="6"/>
  <c r="L47" i="4"/>
  <c r="K47" i="4"/>
  <c r="J47" i="4"/>
  <c r="L46" i="4"/>
  <c r="K46" i="4"/>
  <c r="J46" i="4"/>
  <c r="L45" i="4"/>
  <c r="K45" i="4"/>
  <c r="J45" i="4"/>
  <c r="L44" i="4"/>
  <c r="K44" i="4"/>
  <c r="J44" i="4"/>
  <c r="L43" i="4"/>
  <c r="K43" i="4"/>
  <c r="J43" i="4"/>
  <c r="L42" i="4"/>
  <c r="K42" i="4"/>
  <c r="J42" i="4"/>
  <c r="L41" i="4"/>
  <c r="K41" i="4"/>
  <c r="J41" i="4"/>
  <c r="L40" i="4"/>
  <c r="K40" i="4"/>
  <c r="J40" i="4"/>
  <c r="L39" i="4"/>
  <c r="K39" i="4"/>
  <c r="J39" i="4"/>
  <c r="L38" i="4"/>
  <c r="K38" i="4"/>
  <c r="J38" i="4"/>
  <c r="L37" i="4"/>
  <c r="K37" i="4"/>
  <c r="J37" i="4"/>
  <c r="L36" i="4"/>
  <c r="K36" i="4"/>
  <c r="J36" i="4"/>
  <c r="L35" i="4"/>
  <c r="K35" i="4"/>
  <c r="J35" i="4"/>
  <c r="L34" i="4"/>
  <c r="K34" i="4"/>
  <c r="J34" i="4"/>
  <c r="L33" i="4"/>
  <c r="K33" i="4"/>
  <c r="J33" i="4"/>
  <c r="L32" i="4"/>
  <c r="K32" i="4"/>
  <c r="J32" i="4"/>
  <c r="L31" i="4"/>
  <c r="K31" i="4"/>
  <c r="J31" i="4"/>
  <c r="L30" i="4"/>
  <c r="K30" i="4"/>
  <c r="J30" i="4"/>
  <c r="L29" i="4"/>
  <c r="K29" i="4"/>
  <c r="J29" i="4"/>
  <c r="L28" i="4"/>
  <c r="K28" i="4"/>
  <c r="J28" i="4"/>
  <c r="L27" i="4"/>
  <c r="K27" i="4"/>
  <c r="J27" i="4"/>
  <c r="L26" i="4"/>
  <c r="K26" i="4"/>
  <c r="J26" i="4"/>
  <c r="L25" i="4"/>
  <c r="K25" i="4"/>
  <c r="J25" i="4"/>
  <c r="L24" i="4"/>
  <c r="K24" i="4"/>
  <c r="J24" i="4"/>
  <c r="L23" i="4"/>
  <c r="K23" i="4"/>
  <c r="J23" i="4"/>
  <c r="L22" i="4"/>
  <c r="K22" i="4"/>
  <c r="J22" i="4"/>
  <c r="L21" i="4"/>
  <c r="K21" i="4"/>
  <c r="J21" i="4"/>
  <c r="L20" i="4"/>
  <c r="K20" i="4"/>
  <c r="J20" i="4"/>
  <c r="L19" i="4"/>
  <c r="K19" i="4"/>
  <c r="J19" i="4"/>
  <c r="L18" i="4"/>
  <c r="K18" i="4"/>
  <c r="J18" i="4"/>
  <c r="L17" i="4"/>
  <c r="K17" i="4"/>
  <c r="J17" i="4"/>
  <c r="L16" i="4"/>
  <c r="K16" i="4"/>
  <c r="J16" i="4"/>
  <c r="L15" i="4"/>
  <c r="K15" i="4"/>
  <c r="J15" i="4"/>
  <c r="L14" i="4"/>
  <c r="K14" i="4"/>
  <c r="J14" i="4"/>
  <c r="L13" i="4"/>
  <c r="K13" i="4"/>
  <c r="J13" i="4"/>
  <c r="L12" i="4"/>
  <c r="K12" i="4"/>
  <c r="J12" i="4"/>
  <c r="L11" i="4"/>
  <c r="K11" i="4"/>
  <c r="J11" i="4"/>
  <c r="L10" i="4"/>
  <c r="K10" i="4"/>
  <c r="J10" i="4"/>
  <c r="L9" i="4"/>
  <c r="K9" i="4"/>
  <c r="J9" i="4"/>
  <c r="L8" i="4"/>
  <c r="K8" i="4"/>
  <c r="J8" i="4"/>
  <c r="L7" i="4"/>
  <c r="K7" i="4"/>
  <c r="J7" i="4"/>
  <c r="L6" i="4"/>
  <c r="K6" i="4"/>
  <c r="J6" i="4"/>
  <c r="L5" i="4"/>
  <c r="K5" i="4"/>
  <c r="J5" i="4"/>
  <c r="L4" i="4"/>
  <c r="K4" i="4"/>
  <c r="J4" i="4"/>
  <c r="L3" i="4"/>
  <c r="K3" i="4"/>
  <c r="J3" i="4"/>
  <c r="L2" i="4"/>
  <c r="K2" i="4"/>
  <c r="J2" i="4"/>
  <c r="L53" i="2"/>
  <c r="K53" i="2"/>
  <c r="J53" i="2"/>
  <c r="L52" i="2"/>
  <c r="K52" i="2"/>
  <c r="J52" i="2"/>
  <c r="L51" i="2"/>
  <c r="K51" i="2"/>
  <c r="J51" i="2"/>
  <c r="L50" i="2"/>
  <c r="K50" i="2"/>
  <c r="J50" i="2"/>
  <c r="L49" i="2"/>
  <c r="K49" i="2"/>
  <c r="J49" i="2"/>
  <c r="L48" i="2"/>
  <c r="K48" i="2"/>
  <c r="J48" i="2"/>
  <c r="L47" i="2"/>
  <c r="K47" i="2"/>
  <c r="J47" i="2"/>
  <c r="L46" i="2"/>
  <c r="K46" i="2"/>
  <c r="J46" i="2"/>
  <c r="L45" i="2"/>
  <c r="K45" i="2"/>
  <c r="J45" i="2"/>
  <c r="L44" i="2"/>
  <c r="K44" i="2"/>
  <c r="J44" i="2"/>
  <c r="L43" i="2"/>
  <c r="K43" i="2"/>
  <c r="J43" i="2"/>
  <c r="L42" i="2"/>
  <c r="K42" i="2"/>
  <c r="J42" i="2"/>
  <c r="L41" i="2"/>
  <c r="K41" i="2"/>
  <c r="J41" i="2"/>
  <c r="L40" i="2"/>
  <c r="K40" i="2"/>
  <c r="J40" i="2"/>
  <c r="L39" i="2"/>
  <c r="K39" i="2"/>
  <c r="J39" i="2"/>
  <c r="L38" i="2"/>
  <c r="K38" i="2"/>
  <c r="J38" i="2"/>
  <c r="L37" i="2"/>
  <c r="K37" i="2"/>
  <c r="J37" i="2"/>
  <c r="L36" i="2"/>
  <c r="K36" i="2"/>
  <c r="J36" i="2"/>
  <c r="L35" i="2"/>
  <c r="K35" i="2"/>
  <c r="J35" i="2"/>
  <c r="L34" i="2"/>
  <c r="K34" i="2"/>
  <c r="J34" i="2"/>
  <c r="L33" i="2"/>
  <c r="K33" i="2"/>
  <c r="J33" i="2"/>
  <c r="L32" i="2"/>
  <c r="K32" i="2"/>
  <c r="J32" i="2"/>
  <c r="L31" i="2"/>
  <c r="K31" i="2"/>
  <c r="J31" i="2"/>
  <c r="L30" i="2"/>
  <c r="K30" i="2"/>
  <c r="J30" i="2"/>
  <c r="L29" i="2"/>
  <c r="K29" i="2"/>
  <c r="J29" i="2"/>
  <c r="L28" i="2"/>
  <c r="K28" i="2"/>
  <c r="J28" i="2"/>
  <c r="L27" i="2"/>
  <c r="K27" i="2"/>
  <c r="J27" i="2"/>
  <c r="L26" i="2"/>
  <c r="K26" i="2"/>
  <c r="J26" i="2"/>
  <c r="L25" i="2"/>
  <c r="K25" i="2"/>
  <c r="J25" i="2"/>
  <c r="L24" i="2"/>
  <c r="K24" i="2"/>
  <c r="J24" i="2"/>
  <c r="L23" i="2"/>
  <c r="K23" i="2"/>
  <c r="J23" i="2"/>
  <c r="L22" i="2"/>
  <c r="K22" i="2"/>
  <c r="J22" i="2"/>
  <c r="L21" i="2"/>
  <c r="K21" i="2"/>
  <c r="J21" i="2"/>
  <c r="L20" i="2"/>
  <c r="K20" i="2"/>
  <c r="J20" i="2"/>
  <c r="L19" i="2"/>
  <c r="K19" i="2"/>
  <c r="J19" i="2"/>
  <c r="L18" i="2"/>
  <c r="K18" i="2"/>
  <c r="J18" i="2"/>
  <c r="L17" i="2"/>
  <c r="K17" i="2"/>
  <c r="J17" i="2"/>
  <c r="L16" i="2"/>
  <c r="K16" i="2"/>
  <c r="J16" i="2"/>
  <c r="L15" i="2"/>
  <c r="K15" i="2"/>
  <c r="J15" i="2"/>
  <c r="L14" i="2"/>
  <c r="K14" i="2"/>
  <c r="J14" i="2"/>
  <c r="L13" i="2"/>
  <c r="K13" i="2"/>
  <c r="J13" i="2"/>
  <c r="L12" i="2"/>
  <c r="K12" i="2"/>
  <c r="J12" i="2"/>
  <c r="L11" i="2"/>
  <c r="K11" i="2"/>
  <c r="J11" i="2"/>
  <c r="L10" i="2"/>
  <c r="K10" i="2"/>
  <c r="J10" i="2"/>
  <c r="L9" i="2"/>
  <c r="K9" i="2"/>
  <c r="J9" i="2"/>
  <c r="L8" i="2"/>
  <c r="K8" i="2"/>
  <c r="J8" i="2"/>
  <c r="L7" i="2"/>
  <c r="K7" i="2"/>
  <c r="J7" i="2"/>
  <c r="L6" i="2"/>
  <c r="K6" i="2"/>
  <c r="J6" i="2"/>
  <c r="L5" i="2"/>
  <c r="K5" i="2"/>
  <c r="J5" i="2"/>
  <c r="L4" i="2"/>
  <c r="K4" i="2"/>
  <c r="J4" i="2"/>
  <c r="L3" i="2"/>
  <c r="K3" i="2"/>
  <c r="J3" i="2"/>
  <c r="L2" i="2"/>
  <c r="K2" i="2"/>
  <c r="J2" i="2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H2" i="4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4" i="2"/>
  <c r="H3" i="2"/>
  <c r="H2" i="2"/>
  <c r="H5" i="2"/>
  <c r="F2" i="5" l="1"/>
  <c r="G2" i="5"/>
  <c r="G5" i="5"/>
  <c r="E5" i="5"/>
  <c r="F5" i="5"/>
  <c r="E4" i="5"/>
  <c r="F4" i="5"/>
  <c r="G4" i="5"/>
  <c r="G3" i="5"/>
  <c r="F3" i="5"/>
  <c r="E3" i="5"/>
  <c r="E2" i="5"/>
  <c r="E6" i="5" l="1"/>
  <c r="G6" i="5"/>
  <c r="F6" i="5"/>
</calcChain>
</file>

<file path=xl/sharedStrings.xml><?xml version="1.0" encoding="utf-8"?>
<sst xmlns="http://schemas.openxmlformats.org/spreadsheetml/2006/main" count="823" uniqueCount="224">
  <si>
    <t>EA Education</t>
  </si>
  <si>
    <t>Strategising</t>
  </si>
  <si>
    <t>Roadmapping</t>
  </si>
  <si>
    <t>Governance &amp; Lobbying</t>
  </si>
  <si>
    <t>Discovery</t>
  </si>
  <si>
    <t>Modelling</t>
  </si>
  <si>
    <t>Existence</t>
  </si>
  <si>
    <t>Modelled</t>
  </si>
  <si>
    <t>Improvement</t>
  </si>
  <si>
    <t>Tool Support</t>
  </si>
  <si>
    <t>Projects budget for it</t>
  </si>
  <si>
    <t>Recognition as a Phase/Discipline</t>
  </si>
  <si>
    <t>Followed</t>
  </si>
  <si>
    <t>Yes</t>
  </si>
  <si>
    <t>Defintion</t>
  </si>
  <si>
    <t>Operation</t>
  </si>
  <si>
    <t>Approach</t>
  </si>
  <si>
    <t>Mostly Reactive</t>
  </si>
  <si>
    <t>Some Proactive</t>
  </si>
  <si>
    <t>Mostly Proactive</t>
  </si>
  <si>
    <t>Strategic Planning</t>
  </si>
  <si>
    <t>Mostly Black art</t>
  </si>
  <si>
    <t>Some Structured</t>
  </si>
  <si>
    <t>Mostly Structured</t>
  </si>
  <si>
    <t>Enterprise Debt™</t>
  </si>
  <si>
    <t>Mostly Ignored</t>
  </si>
  <si>
    <t>Some Accounted for</t>
  </si>
  <si>
    <t>Fully Accounted for</t>
  </si>
  <si>
    <t>Many things are modelled without a clear idea what the model will be used for</t>
  </si>
  <si>
    <t>Things are mostly modelled to answer specific questions</t>
  </si>
  <si>
    <t>Things are only modelled to answer specific questions</t>
  </si>
  <si>
    <t>Population</t>
  </si>
  <si>
    <t>Ad-hoc</t>
  </si>
  <si>
    <t>Sometime approached as data migration</t>
  </si>
  <si>
    <t>Mostly approached as data migration</t>
  </si>
  <si>
    <t>Maintenance</t>
  </si>
  <si>
    <t>No or little attention is paid to how the information is maintained</t>
  </si>
  <si>
    <t>Some integrated with data owners</t>
  </si>
  <si>
    <t>Mostly integrated with data owners</t>
  </si>
  <si>
    <t>Driven as a policing exercise or just paid lip service</t>
  </si>
  <si>
    <t>Some open and cooperative</t>
  </si>
  <si>
    <t>Mostly open and cooperative</t>
  </si>
  <si>
    <t>Ignored</t>
  </si>
  <si>
    <t>Some Exposed</t>
  </si>
  <si>
    <t>Mostly Exposed</t>
  </si>
  <si>
    <t>People spend a lot of time rediscovering information</t>
  </si>
  <si>
    <t>Re-discovering information is reduced</t>
  </si>
  <si>
    <t>Re-discovering information happens rarely</t>
  </si>
  <si>
    <t>Yes and up to date</t>
  </si>
  <si>
    <t>Never</t>
  </si>
  <si>
    <t>Annually</t>
  </si>
  <si>
    <t>Quarterly</t>
  </si>
  <si>
    <t>None</t>
  </si>
  <si>
    <t>Some</t>
  </si>
  <si>
    <t>Mostly</t>
  </si>
  <si>
    <t>Occasionally</t>
  </si>
  <si>
    <t>Sometimes</t>
  </si>
  <si>
    <t>Methods</t>
  </si>
  <si>
    <t>Unconsciously Incompetent</t>
  </si>
  <si>
    <t>Consciously Incompetent</t>
  </si>
  <si>
    <t>Consciously Competent</t>
  </si>
  <si>
    <t>Definition</t>
  </si>
  <si>
    <t>Assessment</t>
  </si>
  <si>
    <t>Non-existent</t>
  </si>
  <si>
    <t>No</t>
  </si>
  <si>
    <t>Out of date</t>
  </si>
  <si>
    <t>Artefacts</t>
  </si>
  <si>
    <t>Sparse or non-existent</t>
  </si>
  <si>
    <t>Some of the most important entities and relationships are covered</t>
  </si>
  <si>
    <t>Most of the most important entities and relationships are covered</t>
  </si>
  <si>
    <t>Vocabulary Definitions</t>
  </si>
  <si>
    <t>Mostly incomplete and inconsistent</t>
  </si>
  <si>
    <t>Some complete and consistent</t>
  </si>
  <si>
    <t>Mostly complete and consistent</t>
  </si>
  <si>
    <t>Vocabulary Knowledge</t>
  </si>
  <si>
    <t>Most people do not understand most definitions</t>
  </si>
  <si>
    <t>Some people understand most definitions</t>
  </si>
  <si>
    <t>Most people understand most definitions</t>
  </si>
  <si>
    <t>Many</t>
  </si>
  <si>
    <t>Most</t>
  </si>
  <si>
    <t>Entities</t>
  </si>
  <si>
    <t>Most are incomplete, inconsistent, out of date</t>
  </si>
  <si>
    <t>Some are complete, consistent, up to date</t>
  </si>
  <si>
    <t>Most are complete, consistent, up to date</t>
  </si>
  <si>
    <t>Internal Relationships</t>
  </si>
  <si>
    <t>Some are complete, inconsistent, up to date</t>
  </si>
  <si>
    <t>Most are complete, inconsistent, up to date</t>
  </si>
  <si>
    <t>Structural &lt;&gt; Transformational Relationships</t>
  </si>
  <si>
    <t>Storage</t>
  </si>
  <si>
    <t>Mostly unstructured</t>
  </si>
  <si>
    <t>Some structured</t>
  </si>
  <si>
    <t>Mostly structured</t>
  </si>
  <si>
    <t>Domain Focus</t>
  </si>
  <si>
    <t>Technical</t>
  </si>
  <si>
    <t>Enterprise Transformation Best Practice</t>
  </si>
  <si>
    <t>Enterprise Transformation Best Practice + Enterprise Strategy</t>
  </si>
  <si>
    <t>Time Focus</t>
  </si>
  <si>
    <t>Mostly tactical (short term))</t>
  </si>
  <si>
    <t>Mostly strategic (long term)</t>
  </si>
  <si>
    <t>All strategic (long term)</t>
  </si>
  <si>
    <t>Management</t>
  </si>
  <si>
    <t>Never or occasionally</t>
  </si>
  <si>
    <t>Yearly</t>
  </si>
  <si>
    <t>Acceptance</t>
  </si>
  <si>
    <t>Lip service</t>
  </si>
  <si>
    <t>Implicit acceptance without perhaps fully agreeing with the impacts they cause</t>
  </si>
  <si>
    <t>Reviewed and accepted within all business departments</t>
  </si>
  <si>
    <t>Value</t>
  </si>
  <si>
    <t>Massive</t>
  </si>
  <si>
    <t>Medium</t>
  </si>
  <si>
    <t>Low</t>
  </si>
  <si>
    <t>Structural (MACE)
Enterprise Context</t>
  </si>
  <si>
    <t>Structural (MACE)
Contextual</t>
  </si>
  <si>
    <t>Structural (MACE)
Conceptual</t>
  </si>
  <si>
    <t>Transformational (MAGMA)
Strategising</t>
  </si>
  <si>
    <t>Transformational (MAGMA)
Roadmapping</t>
  </si>
  <si>
    <t>10:80:10</t>
  </si>
  <si>
    <t>20:50:30</t>
  </si>
  <si>
    <t>80:10:10</t>
  </si>
  <si>
    <t>Ratio (S:T:R)</t>
  </si>
  <si>
    <t>Transformational
(Principles)</t>
  </si>
  <si>
    <t>Definition (Meta-model)</t>
  </si>
  <si>
    <t>Operation (Models)</t>
  </si>
  <si>
    <t>Score</t>
  </si>
  <si>
    <t>Culture</t>
  </si>
  <si>
    <t>Environment</t>
  </si>
  <si>
    <t>Understand EA</t>
  </si>
  <si>
    <t>Open to EA</t>
  </si>
  <si>
    <t>Opposed to EA</t>
  </si>
  <si>
    <t>Reward Basis</t>
  </si>
  <si>
    <t>Short Term Results</t>
  </si>
  <si>
    <t>Medium Term Results</t>
  </si>
  <si>
    <t>Long Term Results</t>
  </si>
  <si>
    <t>Reward Payment</t>
  </si>
  <si>
    <t>Short Term</t>
  </si>
  <si>
    <t>Medium Term</t>
  </si>
  <si>
    <t>Long Term</t>
  </si>
  <si>
    <t>Enterprise Architect</t>
  </si>
  <si>
    <t>Undefined</t>
  </si>
  <si>
    <t>Defined and existing</t>
  </si>
  <si>
    <t>Well defined and accepted</t>
  </si>
  <si>
    <t>EARG</t>
  </si>
  <si>
    <t>SIB</t>
  </si>
  <si>
    <t>Projects</t>
  </si>
  <si>
    <t>Hierarchical structure - PM Rules SA, BA and TA</t>
  </si>
  <si>
    <t>Hierarchical structure - PM cooperates with SA, BA and TA</t>
  </si>
  <si>
    <t>Flat structure</t>
  </si>
  <si>
    <t>Style vs Substance</t>
  </si>
  <si>
    <t>Style and presentation tends to overrule substance of argument</t>
  </si>
  <si>
    <t>Substance of argument tends to overrule style and presentation</t>
  </si>
  <si>
    <t>Substance of argument mostly overrules style and presentation</t>
  </si>
  <si>
    <t>Power vs Valid Argument</t>
  </si>
  <si>
    <t>Power tends to overrule valid argument</t>
  </si>
  <si>
    <t>Valid argument tends to overrule power</t>
  </si>
  <si>
    <t>Valid argument mostly overrules power</t>
  </si>
  <si>
    <t>Hiding vs Exposing</t>
  </si>
  <si>
    <t>Bad news is mostly hidden</t>
  </si>
  <si>
    <t>Bad news is generally exposed</t>
  </si>
  <si>
    <t>Bad news is mostly exposed</t>
  </si>
  <si>
    <t>View of Value</t>
  </si>
  <si>
    <t>Mostly only monetary value measures considered</t>
  </si>
  <si>
    <t>Many value measures considered</t>
  </si>
  <si>
    <t>Most value measures considered</t>
  </si>
  <si>
    <t>Power vs What is right</t>
  </si>
  <si>
    <t>I do what I do in the way that I do it because someone told me to or because that’s the way its always been done</t>
  </si>
  <si>
    <t>Basis for Decisions</t>
  </si>
  <si>
    <t>Mostly short term benefit</t>
  </si>
  <si>
    <t>Generally long term benefit</t>
  </si>
  <si>
    <t>Mostly long term benefit</t>
  </si>
  <si>
    <t>Most people do not speak up and are generally not listened to</t>
  </si>
  <si>
    <t>Many people speak up and are generally listened to</t>
  </si>
  <si>
    <t>Most people speak up and are mostly listened to</t>
  </si>
  <si>
    <t>&lt;Person 2&gt;</t>
  </si>
  <si>
    <t>&lt;Person 1&gt;</t>
  </si>
  <si>
    <t>&lt;Person 3&gt;</t>
  </si>
  <si>
    <t>&lt;Person 4&gt;</t>
  </si>
  <si>
    <t>Roles, Boards and Groups</t>
  </si>
  <si>
    <t>Operations</t>
  </si>
  <si>
    <t>Suppression of views, Going against the grain</t>
  </si>
  <si>
    <t>Word, Excel, Visio</t>
  </si>
  <si>
    <t>Pragmatic Tool</t>
  </si>
  <si>
    <t>Full-blown Tool</t>
  </si>
  <si>
    <t>Intra Phase</t>
  </si>
  <si>
    <t>Little or no integration</t>
  </si>
  <si>
    <t>Mostly Integrated</t>
  </si>
  <si>
    <t>Fully Integrated</t>
  </si>
  <si>
    <t>Inter Phase</t>
  </si>
  <si>
    <t>None defined or documented</t>
  </si>
  <si>
    <t>Intra Phase Integration</t>
  </si>
  <si>
    <t>Inter Phase Integration</t>
  </si>
  <si>
    <t>Use</t>
  </si>
  <si>
    <t>Used by a few select individuals</t>
  </si>
  <si>
    <t>Used by many people</t>
  </si>
  <si>
    <t>Used by most people</t>
  </si>
  <si>
    <t>Change Control</t>
  </si>
  <si>
    <t>Haphazard or non-existent</t>
  </si>
  <si>
    <t>Mostly controlled</t>
  </si>
  <si>
    <t>Fully controlled</t>
  </si>
  <si>
    <t>Centralised</t>
  </si>
  <si>
    <t>Mostly federated</t>
  </si>
  <si>
    <t>Fully federated</t>
  </si>
  <si>
    <t>How well are we using / implementing the framework</t>
  </si>
  <si>
    <t>Non existent</t>
  </si>
  <si>
    <t>Used pragmatically</t>
  </si>
  <si>
    <t>Used extensively</t>
  </si>
  <si>
    <t>&lt;Tool 1&gt;</t>
  </si>
  <si>
    <t>&lt;Tool 2&gt;</t>
  </si>
  <si>
    <t>EA Framework</t>
  </si>
  <si>
    <t>Pragmatic Framework defined and documented based on PEAF</t>
  </si>
  <si>
    <t>Refined Framework defined and documented based on previous Level</t>
  </si>
  <si>
    <t>Tool - Transformational
Strategising</t>
  </si>
  <si>
    <t>Tool - Roadmapping
Strategising</t>
  </si>
  <si>
    <t>Tool Integration</t>
  </si>
  <si>
    <t>Enterprise Architecture Maturity Assessment</t>
  </si>
  <si>
    <t>Partially</t>
  </si>
  <si>
    <t>Fully</t>
  </si>
  <si>
    <t>People generally do what they do in the way they do it because someone told them to or because that’s the way its always been done</t>
  </si>
  <si>
    <t>People do what they do in the way they do it because it’s generally logical and reasonable</t>
  </si>
  <si>
    <t>People do what they do in the way they do it because it’s obvious</t>
  </si>
  <si>
    <t>Tool - Structural
Enterprise Context</t>
  </si>
  <si>
    <t>Tool - Structural
Contextual</t>
  </si>
  <si>
    <t>Tool - Structural
Conceptual</t>
  </si>
  <si>
    <t>Overall</t>
  </si>
  <si>
    <t>Behaviours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</si>
</sst>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8"/>
      <color rgb="FFFFFFFF"/>
      <name val="Gill Sans MT"/>
      <family val="2"/>
    </font>
    <font>
      <sz val="8"/>
      <color theme="1"/>
      <name val="Gill Sans MT"/>
      <family val="2"/>
    </font>
    <font>
      <sz val="11"/>
      <color theme="1"/>
      <name val="Gill Sans MT"/>
      <family val="2"/>
    </font>
    <font>
      <b/>
      <sz val="18"/>
      <color rgb="FFFFFFFF"/>
      <name val="Gill Sans MT"/>
      <family val="2"/>
    </font>
    <font>
      <sz val="12"/>
      <color rgb="FFFFFFFF"/>
      <name val="Gill Sans MT"/>
      <family val="2"/>
    </font>
    <font>
      <b/>
      <sz val="12"/>
      <color rgb="FFFFFFFF"/>
      <name val="Gill Sans MT"/>
      <family val="2"/>
    </font>
    <font>
      <b/>
      <sz val="8"/>
      <color theme="0"/>
      <name val="Gill Sans MT"/>
      <family val="2"/>
    </font>
    <font>
      <sz val="8"/>
      <color theme="1"/>
      <name val="Calibri"/>
      <family val="2"/>
      <scheme val="minor"/>
    </font>
    <font>
      <b/>
      <sz val="11"/>
      <color rgb="FFFFFFFF"/>
      <name val="Gill Sans MT"/>
      <family val="2"/>
    </font>
    <font>
      <b/>
      <sz val="16"/>
      <color rgb="FFFFFFFF"/>
      <name val="Gill Sans MT"/>
      <family val="2"/>
    </font>
    <font>
      <b/>
      <sz val="12"/>
      <color theme="1"/>
      <name val="Gill Sans MT"/>
      <family val="2"/>
    </font>
    <font>
      <b/>
      <sz val="18"/>
      <color theme="0"/>
      <name val="Gill Sans MT"/>
      <family val="2"/>
    </font>
    <font>
      <b/>
      <sz val="12"/>
      <color theme="0"/>
      <name val="Gill Sans MT"/>
      <family val="2"/>
    </font>
    <font>
      <b/>
      <sz val="16"/>
      <color theme="0"/>
      <name val="Gill Sans MT"/>
      <family val="2"/>
    </font>
    <font>
      <sz val="12"/>
      <color theme="1"/>
      <name val="Calibri"/>
      <family val="2"/>
      <scheme val="minor"/>
    </font>
    <font>
      <sz val="12"/>
      <color theme="1"/>
      <name val="Gill Sans MT"/>
      <family val="2"/>
    </font>
    <font>
      <b/>
      <sz val="16"/>
      <name val="Gill Sans MT"/>
      <family val="2"/>
    </font>
    <font>
      <sz val="8"/>
      <color rgb="FF000000"/>
      <name val="Gill Sans MT"/>
      <family val="2"/>
    </font>
    <font>
      <sz val="12"/>
      <color theme="0"/>
      <name val="Gill Sans MT"/>
      <family val="2"/>
    </font>
    <font>
      <b/>
      <sz val="8"/>
      <name val="Gill Sans MT"/>
      <family val="2"/>
    </font>
    <font>
      <b/>
      <sz val="26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B900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00B9"/>
        <bgColor indexed="64"/>
      </patternFill>
    </fill>
    <fill>
      <patternFill patternType="solid">
        <fgColor rgb="FFB9B900"/>
        <bgColor indexed="64"/>
      </patternFill>
    </fill>
    <fill>
      <patternFill patternType="solid">
        <fgColor rgb="FF00B900"/>
        <bgColor indexed="64"/>
      </patternFill>
    </fill>
    <fill>
      <patternFill patternType="solid">
        <fgColor rgb="FFFF4141"/>
        <bgColor indexed="64"/>
      </patternFill>
    </fill>
    <fill>
      <patternFill patternType="solid">
        <fgColor rgb="FF41FF41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7" fillId="6" borderId="1" xfId="0" applyFont="1" applyFill="1" applyBorder="1" applyAlignment="1">
      <alignment horizontal="center" vertical="center" wrapText="1"/>
    </xf>
    <xf numFmtId="0" fontId="15" fillId="0" borderId="1" xfId="0" applyFont="1" applyBorder="1"/>
    <xf numFmtId="0" fontId="16" fillId="0" borderId="1" xfId="0" applyFont="1" applyBorder="1" applyAlignment="1">
      <alignment vertical="center" textRotation="90"/>
    </xf>
    <xf numFmtId="0" fontId="16" fillId="0" borderId="1" xfId="0" applyFont="1" applyBorder="1"/>
    <xf numFmtId="0" fontId="13" fillId="6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3" fillId="0" borderId="0" xfId="0" applyFont="1"/>
    <xf numFmtId="0" fontId="11" fillId="11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14" fillId="8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textRotation="90" wrapText="1"/>
    </xf>
    <xf numFmtId="0" fontId="4" fillId="6" borderId="3" xfId="0" applyFont="1" applyFill="1" applyBorder="1" applyAlignment="1">
      <alignment horizontal="center" vertical="center" textRotation="90"/>
    </xf>
    <xf numFmtId="0" fontId="4" fillId="6" borderId="4" xfId="0" applyFont="1" applyFill="1" applyBorder="1" applyAlignment="1">
      <alignment horizontal="center" vertical="center" textRotation="90"/>
    </xf>
    <xf numFmtId="0" fontId="4" fillId="6" borderId="2" xfId="0" applyFont="1" applyFill="1" applyBorder="1" applyAlignment="1">
      <alignment horizontal="center" vertical="center" textRotation="90"/>
    </xf>
    <xf numFmtId="0" fontId="12" fillId="6" borderId="5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textRotation="90" wrapText="1"/>
    </xf>
    <xf numFmtId="0" fontId="4" fillId="7" borderId="3" xfId="0" applyFont="1" applyFill="1" applyBorder="1" applyAlignment="1">
      <alignment horizontal="center" vertical="center" textRotation="90" wrapText="1"/>
    </xf>
    <xf numFmtId="0" fontId="4" fillId="7" borderId="4" xfId="0" applyFont="1" applyFill="1" applyBorder="1" applyAlignment="1">
      <alignment horizontal="center" vertical="center" textRotation="90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textRotation="90" wrapText="1"/>
    </xf>
    <xf numFmtId="0" fontId="4" fillId="8" borderId="3" xfId="0" applyFont="1" applyFill="1" applyBorder="1" applyAlignment="1">
      <alignment horizontal="center" vertical="center" textRotation="90" wrapText="1"/>
    </xf>
    <xf numFmtId="0" fontId="4" fillId="8" borderId="4" xfId="0" applyFont="1" applyFill="1" applyBorder="1" applyAlignment="1">
      <alignment horizontal="center" vertical="center" textRotation="90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2">
    <dxf>
      <fill>
        <patternFill>
          <bgColor rgb="FFFF4141"/>
        </patternFill>
      </fill>
    </dxf>
    <dxf>
      <fill>
        <patternFill>
          <bgColor rgb="FFFFFF00"/>
        </patternFill>
      </fill>
    </dxf>
    <dxf>
      <fill>
        <patternFill>
          <bgColor rgb="FF41FF41"/>
        </patternFill>
      </fill>
    </dxf>
    <dxf>
      <fill>
        <patternFill>
          <bgColor rgb="FFFF4141"/>
        </patternFill>
      </fill>
    </dxf>
    <dxf>
      <fill>
        <patternFill>
          <bgColor rgb="FFFFFF00"/>
        </patternFill>
      </fill>
    </dxf>
    <dxf>
      <fill>
        <patternFill>
          <bgColor rgb="FF41FF41"/>
        </patternFill>
      </fill>
    </dxf>
    <dxf>
      <fill>
        <patternFill>
          <bgColor rgb="FFFF4141"/>
        </patternFill>
      </fill>
    </dxf>
    <dxf>
      <fill>
        <patternFill>
          <bgColor rgb="FFFFFF00"/>
        </patternFill>
      </fill>
    </dxf>
    <dxf>
      <fill>
        <patternFill>
          <bgColor rgb="FF41FF41"/>
        </patternFill>
      </fill>
    </dxf>
    <dxf>
      <fill>
        <patternFill>
          <bgColor rgb="FFFF4141"/>
        </patternFill>
      </fill>
    </dxf>
    <dxf>
      <fill>
        <patternFill>
          <bgColor rgb="FFFFFF00"/>
        </patternFill>
      </fill>
    </dxf>
    <dxf>
      <fill>
        <patternFill>
          <bgColor rgb="FF41FF41"/>
        </patternFill>
      </fill>
    </dxf>
  </dxfs>
  <tableStyles count="0" defaultTableStyle="TableStyleMedium2" defaultPivotStyle="PivotStyleLight16"/>
  <colors>
    <mruColors>
      <color rgb="FFB9B900"/>
      <color rgb="FF0000B9"/>
      <color rgb="FF00B900"/>
      <color rgb="FF41FF41"/>
      <color rgb="FFFFFF00"/>
      <color rgb="FFFF4141"/>
      <color rgb="FFB90000"/>
      <color rgb="FFCDFFCD"/>
      <color rgb="FFFFFFCD"/>
      <color rgb="FFCDD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2400">
              <a:solidFill>
                <a:srgbClr val="B90000"/>
              </a:solidFill>
            </a:defRPr>
          </a:pPr>
          <a:endParaRPr lang="en-U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Summary!$C$2:$D$2</c:f>
              <c:strCache>
                <c:ptCount val="1"/>
                <c:pt idx="0">
                  <c:v>Methods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rgbClr val="FF4141"/>
              </a:solidFill>
            </c:spPr>
          </c:dPt>
          <c:dPt>
            <c:idx val="1"/>
            <c:bubble3D val="0"/>
            <c:spPr>
              <a:solidFill>
                <a:srgbClr val="FFFF00"/>
              </a:solidFill>
            </c:spPr>
          </c:dPt>
          <c:dPt>
            <c:idx val="2"/>
            <c:bubble3D val="0"/>
            <c:spPr>
              <a:solidFill>
                <a:srgbClr val="41FF41"/>
              </a:solidFill>
            </c:spPr>
          </c:dPt>
          <c:cat>
            <c:strRef>
              <c:f>Summary!$E$1:$G$1</c:f>
              <c:strCache>
                <c:ptCount val="3"/>
                <c:pt idx="0">
                  <c:v>Unconsciously Incompetent</c:v>
                </c:pt>
                <c:pt idx="1">
                  <c:v>Consciously Incompetent</c:v>
                </c:pt>
                <c:pt idx="2">
                  <c:v>Consciously Competent</c:v>
                </c:pt>
              </c:strCache>
            </c:strRef>
          </c:cat>
          <c:val>
            <c:numRef>
              <c:f>Summary!$E$2:$G$2</c:f>
              <c:numCache>
                <c:formatCode>General</c:formatCode>
                <c:ptCount val="3"/>
                <c:pt idx="0">
                  <c:v>33</c:v>
                </c:pt>
                <c:pt idx="1">
                  <c:v>13</c:v>
                </c:pt>
                <c:pt idx="2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2400">
              <a:solidFill>
                <a:schemeClr val="bg1">
                  <a:lumMod val="50000"/>
                </a:schemeClr>
              </a:solidFill>
            </a:defRPr>
          </a:pPr>
          <a:endParaRPr lang="en-U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Summary!$C$6:$D$6</c:f>
              <c:strCache>
                <c:ptCount val="1"/>
                <c:pt idx="0">
                  <c:v>Overall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rgbClr val="FF4141"/>
              </a:solidFill>
            </c:spPr>
          </c:dPt>
          <c:dPt>
            <c:idx val="1"/>
            <c:bubble3D val="0"/>
            <c:spPr>
              <a:solidFill>
                <a:srgbClr val="FFFF00"/>
              </a:solidFill>
            </c:spPr>
          </c:dPt>
          <c:dPt>
            <c:idx val="2"/>
            <c:bubble3D val="0"/>
            <c:spPr>
              <a:solidFill>
                <a:srgbClr val="41FF41"/>
              </a:solidFill>
            </c:spPr>
          </c:dPt>
          <c:cat>
            <c:strRef>
              <c:f>Summary!$E$1:$G$1</c:f>
              <c:strCache>
                <c:ptCount val="3"/>
                <c:pt idx="0">
                  <c:v>Unconsciously Incompetent</c:v>
                </c:pt>
                <c:pt idx="1">
                  <c:v>Consciously Incompetent</c:v>
                </c:pt>
                <c:pt idx="2">
                  <c:v>Consciously Competent</c:v>
                </c:pt>
              </c:strCache>
            </c:strRef>
          </c:cat>
          <c:val>
            <c:numRef>
              <c:f>Summary!$E$6:$G$6</c:f>
              <c:numCache>
                <c:formatCode>General</c:formatCode>
                <c:ptCount val="3"/>
                <c:pt idx="0">
                  <c:v>104</c:v>
                </c:pt>
                <c:pt idx="1">
                  <c:v>22</c:v>
                </c:pt>
                <c:pt idx="2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2400">
              <a:solidFill>
                <a:srgbClr val="0000B9"/>
              </a:solidFill>
            </a:defRPr>
          </a:pPr>
          <a:endParaRPr lang="en-U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Summary!$C$3:$D$3</c:f>
              <c:strCache>
                <c:ptCount val="1"/>
                <c:pt idx="0">
                  <c:v>Artefacts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rgbClr val="FF4141"/>
              </a:solidFill>
            </c:spPr>
          </c:dPt>
          <c:dPt>
            <c:idx val="1"/>
            <c:bubble3D val="0"/>
            <c:spPr>
              <a:solidFill>
                <a:srgbClr val="FFFF00"/>
              </a:solidFill>
            </c:spPr>
          </c:dPt>
          <c:dPt>
            <c:idx val="2"/>
            <c:bubble3D val="0"/>
            <c:spPr>
              <a:solidFill>
                <a:srgbClr val="41FF41"/>
              </a:solidFill>
            </c:spPr>
          </c:dPt>
          <c:cat>
            <c:strRef>
              <c:f>Summary!$E$1:$G$1</c:f>
              <c:strCache>
                <c:ptCount val="3"/>
                <c:pt idx="0">
                  <c:v>Unconsciously Incompetent</c:v>
                </c:pt>
                <c:pt idx="1">
                  <c:v>Consciously Incompetent</c:v>
                </c:pt>
                <c:pt idx="2">
                  <c:v>Consciously Competent</c:v>
                </c:pt>
              </c:strCache>
            </c:strRef>
          </c:cat>
          <c:val>
            <c:numRef>
              <c:f>Summary!$E$3:$G$3</c:f>
              <c:numCache>
                <c:formatCode>General</c:formatCode>
                <c:ptCount val="3"/>
                <c:pt idx="0">
                  <c:v>37</c:v>
                </c:pt>
                <c:pt idx="1">
                  <c:v>5</c:v>
                </c:pt>
                <c:pt idx="2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2400">
              <a:solidFill>
                <a:srgbClr val="B9B900"/>
              </a:solidFill>
            </a:defRPr>
          </a:pPr>
          <a:endParaRPr lang="en-U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Summary!$C$4:$D$4</c:f>
              <c:strCache>
                <c:ptCount val="1"/>
                <c:pt idx="0">
                  <c:v>Culture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rgbClr val="FF4141"/>
              </a:solidFill>
            </c:spPr>
          </c:dPt>
          <c:dPt>
            <c:idx val="1"/>
            <c:bubble3D val="0"/>
            <c:spPr>
              <a:solidFill>
                <a:srgbClr val="FFFF00"/>
              </a:solidFill>
            </c:spPr>
          </c:dPt>
          <c:dPt>
            <c:idx val="2"/>
            <c:bubble3D val="0"/>
            <c:spPr>
              <a:solidFill>
                <a:srgbClr val="41FF41"/>
              </a:solidFill>
            </c:spPr>
          </c:dPt>
          <c:cat>
            <c:strRef>
              <c:f>Summary!$E$1:$G$1</c:f>
              <c:strCache>
                <c:ptCount val="3"/>
                <c:pt idx="0">
                  <c:v>Unconsciously Incompetent</c:v>
                </c:pt>
                <c:pt idx="1">
                  <c:v>Consciously Incompetent</c:v>
                </c:pt>
                <c:pt idx="2">
                  <c:v>Consciously Competent</c:v>
                </c:pt>
              </c:strCache>
            </c:strRef>
          </c:cat>
          <c:val>
            <c:numRef>
              <c:f>Summary!$E$4:$G$4</c:f>
              <c:numCache>
                <c:formatCode>General</c:formatCode>
                <c:ptCount val="3"/>
                <c:pt idx="0">
                  <c:v>23</c:v>
                </c:pt>
                <c:pt idx="1">
                  <c:v>1</c:v>
                </c:pt>
                <c:pt idx="2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>
                <a:solidFill>
                  <a:srgbClr val="B90000"/>
                </a:solidFill>
              </a:defRPr>
            </a:pPr>
            <a:r>
              <a:rPr lang="en-US">
                <a:solidFill>
                  <a:srgbClr val="00B900"/>
                </a:solidFill>
              </a:rPr>
              <a:t>Environment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Summary!$C$5:$D$5</c:f>
              <c:strCache>
                <c:ptCount val="1"/>
                <c:pt idx="0">
                  <c:v>Environment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rgbClr val="FF4141"/>
              </a:solidFill>
            </c:spPr>
          </c:dPt>
          <c:dPt>
            <c:idx val="1"/>
            <c:bubble3D val="0"/>
            <c:spPr>
              <a:solidFill>
                <a:srgbClr val="FFFF00"/>
              </a:solidFill>
            </c:spPr>
          </c:dPt>
          <c:dPt>
            <c:idx val="2"/>
            <c:bubble3D val="0"/>
            <c:spPr>
              <a:solidFill>
                <a:srgbClr val="41FF41"/>
              </a:solidFill>
            </c:spPr>
          </c:dPt>
          <c:cat>
            <c:strRef>
              <c:f>Summary!$E$1:$G$1</c:f>
              <c:strCache>
                <c:ptCount val="3"/>
                <c:pt idx="0">
                  <c:v>Unconsciously Incompetent</c:v>
                </c:pt>
                <c:pt idx="1">
                  <c:v>Consciously Incompetent</c:v>
                </c:pt>
                <c:pt idx="2">
                  <c:v>Consciously Competent</c:v>
                </c:pt>
              </c:strCache>
            </c:strRef>
          </c:cat>
          <c:val>
            <c:numRef>
              <c:f>Summary!$E$5:$G$5</c:f>
              <c:numCache>
                <c:formatCode>General</c:formatCode>
                <c:ptCount val="3"/>
                <c:pt idx="0">
                  <c:v>11</c:v>
                </c:pt>
                <c:pt idx="1">
                  <c:v>3</c:v>
                </c:pt>
                <c:pt idx="2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97973</xdr:colOff>
      <xdr:row>7</xdr:row>
      <xdr:rowOff>62595</xdr:rowOff>
    </xdr:from>
    <xdr:to>
      <xdr:col>1</xdr:col>
      <xdr:colOff>1918608</xdr:colOff>
      <xdr:row>19</xdr:row>
      <xdr:rowOff>195945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40822</xdr:colOff>
      <xdr:row>0</xdr:row>
      <xdr:rowOff>13606</xdr:rowOff>
    </xdr:from>
    <xdr:to>
      <xdr:col>1</xdr:col>
      <xdr:colOff>1898456</xdr:colOff>
      <xdr:row>0</xdr:row>
      <xdr:rowOff>489923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22" y="13606"/>
          <a:ext cx="1857634" cy="476317"/>
        </a:xfrm>
        <a:prstGeom prst="rect">
          <a:avLst/>
        </a:prstGeom>
      </xdr:spPr>
    </xdr:pic>
    <xdr:clientData/>
  </xdr:twoCellAnchor>
  <xdr:twoCellAnchor>
    <xdr:from>
      <xdr:col>1</xdr:col>
      <xdr:colOff>1496786</xdr:colOff>
      <xdr:row>8</xdr:row>
      <xdr:rowOff>136072</xdr:rowOff>
    </xdr:from>
    <xdr:to>
      <xdr:col>6</xdr:col>
      <xdr:colOff>109543</xdr:colOff>
      <xdr:row>31</xdr:row>
      <xdr:rowOff>190500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1009651</xdr:colOff>
      <xdr:row>7</xdr:row>
      <xdr:rowOff>62595</xdr:rowOff>
    </xdr:from>
    <xdr:to>
      <xdr:col>8</xdr:col>
      <xdr:colOff>0</xdr:colOff>
      <xdr:row>19</xdr:row>
      <xdr:rowOff>195945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97973</xdr:colOff>
      <xdr:row>22</xdr:row>
      <xdr:rowOff>21774</xdr:rowOff>
    </xdr:from>
    <xdr:to>
      <xdr:col>1</xdr:col>
      <xdr:colOff>1918608</xdr:colOff>
      <xdr:row>34</xdr:row>
      <xdr:rowOff>141517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1009651</xdr:colOff>
      <xdr:row>22</xdr:row>
      <xdr:rowOff>21774</xdr:rowOff>
    </xdr:from>
    <xdr:to>
      <xdr:col>8</xdr:col>
      <xdr:colOff>0</xdr:colOff>
      <xdr:row>34</xdr:row>
      <xdr:rowOff>141517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H33"/>
  <sheetViews>
    <sheetView showGridLines="0" zoomScale="70" zoomScaleNormal="70" workbookViewId="0">
      <selection sqref="A1:H33"/>
    </sheetView>
  </sheetViews>
  <sheetFormatPr defaultRowHeight="17.25" x14ac:dyDescent="0.35"/>
  <cols>
    <col min="1" max="1" width="24.85546875" style="28" customWidth="1"/>
    <col min="2" max="2" width="45.5703125" style="28" customWidth="1"/>
    <col min="3" max="3" width="24.85546875" style="30" customWidth="1"/>
    <col min="4" max="4" width="7.28515625" style="28" customWidth="1"/>
    <col min="5" max="8" width="22.42578125" style="28" customWidth="1"/>
    <col min="9" max="16384" width="9.140625" style="28"/>
  </cols>
  <sheetData>
    <row r="1" spans="2:8" ht="40.5" customHeight="1" thickTop="1" thickBot="1" x14ac:dyDescent="0.4">
      <c r="B1" s="39"/>
      <c r="C1" s="31"/>
      <c r="D1" s="39"/>
      <c r="E1" s="29" t="s">
        <v>58</v>
      </c>
      <c r="F1" s="29" t="s">
        <v>59</v>
      </c>
      <c r="G1" s="29" t="s">
        <v>60</v>
      </c>
    </row>
    <row r="2" spans="2:8" ht="36.75" customHeight="1" thickTop="1" thickBot="1" x14ac:dyDescent="0.4">
      <c r="B2" s="44" t="s">
        <v>213</v>
      </c>
      <c r="C2" s="13" t="s">
        <v>57</v>
      </c>
      <c r="D2" s="39"/>
      <c r="E2" s="21">
        <f>SUM(Methods!J:J)</f>
        <v>33</v>
      </c>
      <c r="F2" s="19">
        <f>SUM(Methods!K:K)</f>
        <v>13</v>
      </c>
      <c r="G2" s="22">
        <f>SUM(Methods!L:L)</f>
        <v>6</v>
      </c>
    </row>
    <row r="3" spans="2:8" ht="36.75" customHeight="1" thickTop="1" thickBot="1" x14ac:dyDescent="0.4">
      <c r="B3" s="44"/>
      <c r="C3" s="14" t="s">
        <v>66</v>
      </c>
      <c r="D3" s="39"/>
      <c r="E3" s="21">
        <f>SUM(Artefacts!J:J)</f>
        <v>37</v>
      </c>
      <c r="F3" s="19">
        <f>SUM(Artefacts!K:K)</f>
        <v>5</v>
      </c>
      <c r="G3" s="22">
        <f>SUM(Artefacts!L:L)</f>
        <v>4</v>
      </c>
    </row>
    <row r="4" spans="2:8" ht="36.75" customHeight="1" thickTop="1" thickBot="1" x14ac:dyDescent="0.4">
      <c r="B4" s="44"/>
      <c r="C4" s="20" t="s">
        <v>124</v>
      </c>
      <c r="D4" s="39"/>
      <c r="E4" s="21">
        <f>SUM(Culture!J:J)</f>
        <v>23</v>
      </c>
      <c r="F4" s="19">
        <f>SUM(Culture!K:K)</f>
        <v>1</v>
      </c>
      <c r="G4" s="22">
        <f>SUM(Culture!L:L)</f>
        <v>6</v>
      </c>
    </row>
    <row r="5" spans="2:8" ht="36.75" customHeight="1" thickTop="1" thickBot="1" x14ac:dyDescent="0.4">
      <c r="B5" s="44"/>
      <c r="C5" s="41" t="s">
        <v>125</v>
      </c>
      <c r="D5" s="39"/>
      <c r="E5" s="21">
        <f>SUM(Environment!J:J)</f>
        <v>11</v>
      </c>
      <c r="F5" s="19">
        <f>SUM(Environment!K:K)</f>
        <v>3</v>
      </c>
      <c r="G5" s="22">
        <f>SUM(Environment!L:L)</f>
        <v>3</v>
      </c>
    </row>
    <row r="6" spans="2:8" ht="33" customHeight="1" thickTop="1" thickBot="1" x14ac:dyDescent="0.4">
      <c r="B6" s="39"/>
      <c r="C6" s="43" t="s">
        <v>222</v>
      </c>
      <c r="D6" s="39"/>
      <c r="E6" s="42">
        <f t="shared" ref="E6:F6" si="0">SUM(E2:E5)</f>
        <v>104</v>
      </c>
      <c r="F6" s="42">
        <f t="shared" si="0"/>
        <v>22</v>
      </c>
      <c r="G6" s="42">
        <f>SUM(G2:G5)</f>
        <v>19</v>
      </c>
      <c r="H6" s="39"/>
    </row>
    <row r="7" spans="2:8" ht="15" customHeight="1" thickTop="1" x14ac:dyDescent="0.35">
      <c r="B7" s="39"/>
      <c r="C7" s="40"/>
      <c r="D7" s="39"/>
      <c r="E7" s="39"/>
      <c r="F7" s="39"/>
      <c r="G7" s="39"/>
      <c r="H7" s="39"/>
    </row>
    <row r="8" spans="2:8" ht="15.75" customHeight="1" x14ac:dyDescent="0.35">
      <c r="B8" s="39"/>
      <c r="C8" s="40"/>
      <c r="D8" s="39"/>
      <c r="E8" s="39"/>
      <c r="F8" s="39"/>
      <c r="G8" s="39"/>
      <c r="H8" s="39"/>
    </row>
    <row r="9" spans="2:8" x14ac:dyDescent="0.35">
      <c r="B9" s="39"/>
      <c r="C9" s="40"/>
      <c r="D9" s="39"/>
      <c r="E9" s="39"/>
      <c r="F9" s="39"/>
      <c r="G9" s="39"/>
      <c r="H9" s="39"/>
    </row>
    <row r="10" spans="2:8" x14ac:dyDescent="0.35">
      <c r="B10" s="39"/>
      <c r="C10" s="40"/>
      <c r="D10" s="39"/>
      <c r="E10" s="39"/>
      <c r="F10" s="39"/>
      <c r="G10" s="39"/>
      <c r="H10" s="39"/>
    </row>
    <row r="11" spans="2:8" x14ac:dyDescent="0.35">
      <c r="B11" s="39"/>
      <c r="C11" s="40"/>
      <c r="D11" s="39"/>
      <c r="E11" s="39"/>
      <c r="F11" s="39"/>
      <c r="G11" s="39"/>
      <c r="H11" s="39"/>
    </row>
    <row r="12" spans="2:8" x14ac:dyDescent="0.35">
      <c r="B12" s="39"/>
      <c r="C12" s="40"/>
      <c r="D12" s="39"/>
      <c r="E12" s="39"/>
      <c r="F12" s="39"/>
      <c r="G12" s="39"/>
      <c r="H12" s="39"/>
    </row>
    <row r="13" spans="2:8" x14ac:dyDescent="0.35">
      <c r="B13" s="39"/>
      <c r="C13" s="40"/>
      <c r="D13" s="39"/>
      <c r="E13" s="39"/>
      <c r="F13" s="39"/>
      <c r="G13" s="39"/>
      <c r="H13" s="39"/>
    </row>
    <row r="14" spans="2:8" x14ac:dyDescent="0.35">
      <c r="B14" s="39"/>
      <c r="C14" s="40"/>
      <c r="D14" s="39"/>
      <c r="E14" s="39"/>
      <c r="F14" s="39"/>
      <c r="G14" s="39"/>
      <c r="H14" s="39"/>
    </row>
    <row r="15" spans="2:8" x14ac:dyDescent="0.35">
      <c r="B15" s="39"/>
      <c r="C15" s="40"/>
      <c r="D15" s="39"/>
      <c r="E15" s="39"/>
      <c r="F15" s="39"/>
      <c r="G15" s="39"/>
      <c r="H15" s="39"/>
    </row>
    <row r="16" spans="2:8" x14ac:dyDescent="0.35">
      <c r="B16" s="39"/>
      <c r="C16" s="40"/>
      <c r="D16" s="39"/>
      <c r="E16" s="39"/>
      <c r="F16" s="39"/>
      <c r="G16" s="39"/>
      <c r="H16" s="39"/>
    </row>
    <row r="17" spans="2:8" x14ac:dyDescent="0.35">
      <c r="B17" s="39"/>
      <c r="C17" s="40"/>
      <c r="D17" s="39"/>
      <c r="E17" s="39"/>
      <c r="F17" s="39"/>
      <c r="G17" s="39"/>
      <c r="H17" s="39"/>
    </row>
    <row r="18" spans="2:8" x14ac:dyDescent="0.35">
      <c r="B18" s="39"/>
      <c r="C18" s="40"/>
      <c r="D18" s="39"/>
      <c r="E18" s="39"/>
      <c r="F18" s="39"/>
      <c r="G18" s="39"/>
      <c r="H18" s="39"/>
    </row>
    <row r="19" spans="2:8" x14ac:dyDescent="0.35">
      <c r="B19" s="39"/>
      <c r="C19" s="40"/>
      <c r="D19" s="39"/>
      <c r="E19" s="39"/>
      <c r="F19" s="39"/>
      <c r="G19" s="39"/>
      <c r="H19" s="39"/>
    </row>
    <row r="20" spans="2:8" x14ac:dyDescent="0.35">
      <c r="B20" s="39"/>
      <c r="C20" s="40"/>
      <c r="D20" s="39"/>
      <c r="E20" s="39"/>
      <c r="F20" s="39"/>
      <c r="G20" s="39"/>
      <c r="H20" s="39"/>
    </row>
    <row r="21" spans="2:8" x14ac:dyDescent="0.35">
      <c r="B21" s="39"/>
      <c r="C21" s="40"/>
      <c r="D21" s="39"/>
      <c r="E21" s="39"/>
      <c r="F21" s="39"/>
      <c r="G21" s="39"/>
      <c r="H21" s="39"/>
    </row>
    <row r="22" spans="2:8" x14ac:dyDescent="0.35">
      <c r="B22" s="39"/>
      <c r="C22" s="40"/>
      <c r="D22" s="39"/>
      <c r="E22" s="39"/>
      <c r="F22" s="39"/>
      <c r="G22" s="39"/>
      <c r="H22" s="39"/>
    </row>
    <row r="23" spans="2:8" x14ac:dyDescent="0.35">
      <c r="B23" s="39"/>
      <c r="C23" s="40"/>
      <c r="D23" s="39"/>
      <c r="E23" s="39"/>
      <c r="F23" s="39"/>
      <c r="G23" s="39"/>
      <c r="H23" s="39"/>
    </row>
    <row r="24" spans="2:8" x14ac:dyDescent="0.35">
      <c r="B24" s="39"/>
      <c r="C24" s="40"/>
      <c r="D24" s="39"/>
      <c r="E24" s="39"/>
      <c r="F24" s="39"/>
      <c r="G24" s="39"/>
      <c r="H24" s="39"/>
    </row>
    <row r="25" spans="2:8" x14ac:dyDescent="0.35">
      <c r="B25" s="39"/>
      <c r="C25" s="40"/>
      <c r="D25" s="39"/>
      <c r="E25" s="39"/>
      <c r="F25" s="39"/>
      <c r="G25" s="39"/>
      <c r="H25" s="39"/>
    </row>
    <row r="26" spans="2:8" x14ac:dyDescent="0.35">
      <c r="B26" s="39"/>
      <c r="C26" s="40"/>
      <c r="D26" s="39"/>
      <c r="E26" s="39"/>
      <c r="F26" s="39"/>
      <c r="G26" s="39"/>
      <c r="H26" s="39"/>
    </row>
    <row r="27" spans="2:8" x14ac:dyDescent="0.35">
      <c r="B27" s="39"/>
      <c r="C27" s="40"/>
      <c r="D27" s="39"/>
      <c r="E27" s="39"/>
      <c r="F27" s="39"/>
      <c r="G27" s="39"/>
      <c r="H27" s="39"/>
    </row>
    <row r="28" spans="2:8" x14ac:dyDescent="0.35">
      <c r="B28" s="39"/>
      <c r="C28" s="40"/>
      <c r="D28" s="39"/>
      <c r="E28" s="39"/>
      <c r="F28" s="39"/>
      <c r="G28" s="39"/>
      <c r="H28" s="39"/>
    </row>
    <row r="29" spans="2:8" x14ac:dyDescent="0.35">
      <c r="B29" s="39"/>
      <c r="C29" s="40"/>
      <c r="D29" s="39"/>
      <c r="E29" s="39"/>
      <c r="F29" s="39"/>
      <c r="G29" s="39"/>
      <c r="H29" s="39"/>
    </row>
    <row r="30" spans="2:8" x14ac:dyDescent="0.35">
      <c r="B30" s="39"/>
      <c r="C30" s="40"/>
      <c r="D30" s="39"/>
      <c r="E30" s="39"/>
      <c r="F30" s="39"/>
      <c r="G30" s="39"/>
      <c r="H30" s="39"/>
    </row>
    <row r="31" spans="2:8" x14ac:dyDescent="0.35">
      <c r="B31" s="39"/>
      <c r="C31" s="40"/>
      <c r="D31" s="39"/>
      <c r="E31" s="39"/>
      <c r="F31" s="39"/>
      <c r="G31" s="39"/>
      <c r="H31" s="39"/>
    </row>
    <row r="32" spans="2:8" x14ac:dyDescent="0.35">
      <c r="B32" s="39"/>
      <c r="C32" s="40"/>
      <c r="D32" s="39"/>
      <c r="E32" s="39"/>
      <c r="F32" s="39"/>
      <c r="G32" s="39"/>
      <c r="H32" s="39"/>
    </row>
    <row r="33" spans="2:8" x14ac:dyDescent="0.35">
      <c r="B33" s="39"/>
      <c r="C33" s="40"/>
      <c r="D33" s="39"/>
      <c r="E33" s="39"/>
      <c r="F33" s="39"/>
      <c r="G33" s="39"/>
      <c r="H33" s="39"/>
    </row>
  </sheetData>
  <mergeCells count="1">
    <mergeCell ref="B2:B5"/>
  </mergeCells>
  <printOptions horizontalCentered="1"/>
  <pageMargins left="0.39370078740157483" right="0.39370078740157483" top="0.39370078740157483" bottom="0.59055118110236227" header="0.39370078740157483" footer="0.39370078740157483"/>
  <pageSetup paperSize="9" scale="70" orientation="landscape" horizontalDpi="300" verticalDpi="300" r:id="rId1"/>
  <headerFooter>
    <oddFooter>&amp;LPEAF - Enterprise Architecture Maturity Assessment&amp;R© Pragmatic EA Ltd (2008-2014)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53"/>
  <sheetViews>
    <sheetView zoomScaleNormal="100" workbookViewId="0">
      <selection activeCell="B48" sqref="B48:B50"/>
    </sheetView>
  </sheetViews>
  <sheetFormatPr defaultRowHeight="15" thickTop="1" thickBottom="1" x14ac:dyDescent="0.25"/>
  <cols>
    <col min="1" max="1" width="10.7109375" style="3" customWidth="1"/>
    <col min="2" max="3" width="20.7109375" style="3" customWidth="1"/>
    <col min="4" max="4" width="20.7109375" style="17" customWidth="1"/>
    <col min="5" max="7" width="20.7109375" style="3" customWidth="1"/>
    <col min="8" max="9" width="0" style="3" hidden="1" customWidth="1"/>
    <col min="10" max="12" width="12.7109375" style="3" hidden="1" customWidth="1"/>
    <col min="13" max="16384" width="9.140625" style="3"/>
  </cols>
  <sheetData>
    <row r="1" spans="1:12" ht="29.25" thickTop="1" thickBot="1" x14ac:dyDescent="0.25">
      <c r="A1" s="48" t="s">
        <v>57</v>
      </c>
      <c r="B1" s="48"/>
      <c r="C1" s="48"/>
      <c r="D1" s="11" t="s">
        <v>62</v>
      </c>
      <c r="E1" s="33" t="s">
        <v>58</v>
      </c>
      <c r="F1" s="34" t="s">
        <v>59</v>
      </c>
      <c r="G1" s="35" t="s">
        <v>60</v>
      </c>
      <c r="H1" s="11" t="s">
        <v>123</v>
      </c>
      <c r="J1" s="33" t="s">
        <v>58</v>
      </c>
      <c r="K1" s="34" t="s">
        <v>59</v>
      </c>
      <c r="L1" s="35" t="s">
        <v>60</v>
      </c>
    </row>
    <row r="2" spans="1:12" ht="21" thickTop="1" thickBot="1" x14ac:dyDescent="0.25">
      <c r="A2" s="49" t="s">
        <v>61</v>
      </c>
      <c r="B2" s="45" t="s">
        <v>0</v>
      </c>
      <c r="C2" s="2" t="s">
        <v>6</v>
      </c>
      <c r="D2" s="36" t="s">
        <v>63</v>
      </c>
      <c r="E2" s="32" t="s">
        <v>63</v>
      </c>
      <c r="F2" s="32" t="s">
        <v>32</v>
      </c>
      <c r="G2" s="32" t="s">
        <v>13</v>
      </c>
      <c r="H2" s="9">
        <f t="shared" ref="H2:H4" si="0">MATCH(D2,E2:G2,FALSE)</f>
        <v>1</v>
      </c>
      <c r="J2" s="3">
        <f>IF($D2=E2,1,"")</f>
        <v>1</v>
      </c>
      <c r="K2" s="3" t="str">
        <f t="shared" ref="K2:K53" si="1">IF($D2=F2,1,"")</f>
        <v/>
      </c>
      <c r="L2" s="3" t="str">
        <f t="shared" ref="L2:L53" si="2">IF($D2=G2,1,"")</f>
        <v/>
      </c>
    </row>
    <row r="3" spans="1:12" ht="21" thickTop="1" thickBot="1" x14ac:dyDescent="0.25">
      <c r="A3" s="49"/>
      <c r="B3" s="46"/>
      <c r="C3" s="2" t="s">
        <v>7</v>
      </c>
      <c r="D3" s="36" t="s">
        <v>64</v>
      </c>
      <c r="E3" s="32" t="s">
        <v>64</v>
      </c>
      <c r="F3" s="32" t="s">
        <v>65</v>
      </c>
      <c r="G3" s="32" t="s">
        <v>48</v>
      </c>
      <c r="H3" s="9">
        <f t="shared" si="0"/>
        <v>1</v>
      </c>
      <c r="J3" s="3">
        <f t="shared" ref="J3:J53" si="3">IF($D3=E3,1,"")</f>
        <v>1</v>
      </c>
      <c r="K3" s="3" t="str">
        <f t="shared" si="1"/>
        <v/>
      </c>
      <c r="L3" s="3" t="str">
        <f t="shared" si="2"/>
        <v/>
      </c>
    </row>
    <row r="4" spans="1:12" ht="21" thickTop="1" thickBot="1" x14ac:dyDescent="0.25">
      <c r="A4" s="49"/>
      <c r="B4" s="46"/>
      <c r="C4" s="2" t="s">
        <v>8</v>
      </c>
      <c r="D4" s="36" t="s">
        <v>49</v>
      </c>
      <c r="E4" s="32" t="s">
        <v>49</v>
      </c>
      <c r="F4" s="32" t="s">
        <v>50</v>
      </c>
      <c r="G4" s="32" t="s">
        <v>51</v>
      </c>
      <c r="H4" s="9">
        <f t="shared" si="0"/>
        <v>1</v>
      </c>
      <c r="J4" s="3">
        <f t="shared" si="3"/>
        <v>1</v>
      </c>
      <c r="K4" s="3" t="str">
        <f t="shared" si="1"/>
        <v/>
      </c>
      <c r="L4" s="3" t="str">
        <f t="shared" si="2"/>
        <v/>
      </c>
    </row>
    <row r="5" spans="1:12" ht="21" thickTop="1" thickBot="1" x14ac:dyDescent="0.25">
      <c r="A5" s="49"/>
      <c r="B5" s="46"/>
      <c r="C5" s="2" t="s">
        <v>9</v>
      </c>
      <c r="D5" s="36" t="s">
        <v>52</v>
      </c>
      <c r="E5" s="32" t="s">
        <v>52</v>
      </c>
      <c r="F5" s="32" t="s">
        <v>53</v>
      </c>
      <c r="G5" s="32" t="s">
        <v>54</v>
      </c>
      <c r="H5" s="9">
        <f>MATCH(D5,E5:G5,FALSE)</f>
        <v>1</v>
      </c>
      <c r="J5" s="3">
        <f t="shared" si="3"/>
        <v>1</v>
      </c>
      <c r="K5" s="3" t="str">
        <f t="shared" si="1"/>
        <v/>
      </c>
      <c r="L5" s="3" t="str">
        <f t="shared" si="2"/>
        <v/>
      </c>
    </row>
    <row r="6" spans="1:12" ht="21" thickTop="1" thickBot="1" x14ac:dyDescent="0.25">
      <c r="A6" s="49"/>
      <c r="B6" s="46"/>
      <c r="C6" s="2" t="s">
        <v>10</v>
      </c>
      <c r="D6" s="36" t="s">
        <v>52</v>
      </c>
      <c r="E6" s="32" t="s">
        <v>52</v>
      </c>
      <c r="F6" s="32" t="s">
        <v>53</v>
      </c>
      <c r="G6" s="32" t="s">
        <v>54</v>
      </c>
      <c r="H6" s="9">
        <f t="shared" ref="H6:H53" si="4">MATCH(D6,E6:G6,FALSE)</f>
        <v>1</v>
      </c>
      <c r="J6" s="3">
        <f t="shared" si="3"/>
        <v>1</v>
      </c>
      <c r="K6" s="3" t="str">
        <f t="shared" si="1"/>
        <v/>
      </c>
      <c r="L6" s="3" t="str">
        <f t="shared" si="2"/>
        <v/>
      </c>
    </row>
    <row r="7" spans="1:12" ht="28.5" thickTop="1" thickBot="1" x14ac:dyDescent="0.25">
      <c r="A7" s="49"/>
      <c r="B7" s="46"/>
      <c r="C7" s="2" t="s">
        <v>11</v>
      </c>
      <c r="D7" s="36" t="s">
        <v>52</v>
      </c>
      <c r="E7" s="32" t="s">
        <v>52</v>
      </c>
      <c r="F7" s="32" t="s">
        <v>53</v>
      </c>
      <c r="G7" s="32" t="s">
        <v>54</v>
      </c>
      <c r="H7" s="9">
        <f t="shared" si="4"/>
        <v>1</v>
      </c>
      <c r="J7" s="3">
        <f t="shared" si="3"/>
        <v>1</v>
      </c>
      <c r="K7" s="3" t="str">
        <f t="shared" si="1"/>
        <v/>
      </c>
      <c r="L7" s="3" t="str">
        <f t="shared" si="2"/>
        <v/>
      </c>
    </row>
    <row r="8" spans="1:12" ht="21" thickTop="1" thickBot="1" x14ac:dyDescent="0.25">
      <c r="A8" s="49"/>
      <c r="B8" s="47"/>
      <c r="C8" s="2" t="s">
        <v>12</v>
      </c>
      <c r="D8" s="36" t="s">
        <v>55</v>
      </c>
      <c r="E8" s="32" t="s">
        <v>55</v>
      </c>
      <c r="F8" s="32" t="s">
        <v>56</v>
      </c>
      <c r="G8" s="32" t="s">
        <v>54</v>
      </c>
      <c r="H8" s="9">
        <f t="shared" si="4"/>
        <v>1</v>
      </c>
      <c r="J8" s="3">
        <f t="shared" si="3"/>
        <v>1</v>
      </c>
      <c r="K8" s="3" t="str">
        <f t="shared" si="1"/>
        <v/>
      </c>
      <c r="L8" s="3" t="str">
        <f t="shared" si="2"/>
        <v/>
      </c>
    </row>
    <row r="9" spans="1:12" ht="21" thickTop="1" thickBot="1" x14ac:dyDescent="0.25">
      <c r="A9" s="49"/>
      <c r="B9" s="45" t="s">
        <v>1</v>
      </c>
      <c r="C9" s="2" t="s">
        <v>6</v>
      </c>
      <c r="D9" s="36" t="s">
        <v>32</v>
      </c>
      <c r="E9" s="32" t="s">
        <v>63</v>
      </c>
      <c r="F9" s="32" t="s">
        <v>32</v>
      </c>
      <c r="G9" s="32" t="s">
        <v>13</v>
      </c>
      <c r="H9" s="9">
        <f t="shared" si="4"/>
        <v>2</v>
      </c>
      <c r="J9" s="3" t="str">
        <f t="shared" si="3"/>
        <v/>
      </c>
      <c r="K9" s="3">
        <f t="shared" si="1"/>
        <v>1</v>
      </c>
      <c r="L9" s="3" t="str">
        <f t="shared" si="2"/>
        <v/>
      </c>
    </row>
    <row r="10" spans="1:12" ht="21" thickTop="1" thickBot="1" x14ac:dyDescent="0.25">
      <c r="A10" s="49"/>
      <c r="B10" s="46"/>
      <c r="C10" s="2" t="s">
        <v>7</v>
      </c>
      <c r="D10" s="36" t="s">
        <v>65</v>
      </c>
      <c r="E10" s="32" t="s">
        <v>64</v>
      </c>
      <c r="F10" s="32" t="s">
        <v>65</v>
      </c>
      <c r="G10" s="32" t="s">
        <v>48</v>
      </c>
      <c r="H10" s="9">
        <f t="shared" si="4"/>
        <v>2</v>
      </c>
      <c r="J10" s="3" t="str">
        <f t="shared" si="3"/>
        <v/>
      </c>
      <c r="K10" s="3">
        <f t="shared" si="1"/>
        <v>1</v>
      </c>
      <c r="L10" s="3" t="str">
        <f t="shared" si="2"/>
        <v/>
      </c>
    </row>
    <row r="11" spans="1:12" ht="21" thickTop="1" thickBot="1" x14ac:dyDescent="0.25">
      <c r="A11" s="49"/>
      <c r="B11" s="46"/>
      <c r="C11" s="2" t="s">
        <v>8</v>
      </c>
      <c r="D11" s="36" t="s">
        <v>50</v>
      </c>
      <c r="E11" s="32" t="s">
        <v>49</v>
      </c>
      <c r="F11" s="32" t="s">
        <v>50</v>
      </c>
      <c r="G11" s="32" t="s">
        <v>51</v>
      </c>
      <c r="H11" s="9">
        <f t="shared" si="4"/>
        <v>2</v>
      </c>
      <c r="J11" s="3" t="str">
        <f t="shared" si="3"/>
        <v/>
      </c>
      <c r="K11" s="3">
        <f t="shared" si="1"/>
        <v>1</v>
      </c>
      <c r="L11" s="3" t="str">
        <f t="shared" si="2"/>
        <v/>
      </c>
    </row>
    <row r="12" spans="1:12" ht="21" thickTop="1" thickBot="1" x14ac:dyDescent="0.25">
      <c r="A12" s="49"/>
      <c r="B12" s="46"/>
      <c r="C12" s="2" t="s">
        <v>9</v>
      </c>
      <c r="D12" s="36" t="s">
        <v>53</v>
      </c>
      <c r="E12" s="32" t="s">
        <v>52</v>
      </c>
      <c r="F12" s="32" t="s">
        <v>53</v>
      </c>
      <c r="G12" s="32" t="s">
        <v>54</v>
      </c>
      <c r="H12" s="9">
        <f t="shared" si="4"/>
        <v>2</v>
      </c>
      <c r="J12" s="3" t="str">
        <f t="shared" si="3"/>
        <v/>
      </c>
      <c r="K12" s="3">
        <f t="shared" si="1"/>
        <v>1</v>
      </c>
      <c r="L12" s="3" t="str">
        <f t="shared" si="2"/>
        <v/>
      </c>
    </row>
    <row r="13" spans="1:12" ht="21" thickTop="1" thickBot="1" x14ac:dyDescent="0.25">
      <c r="A13" s="49"/>
      <c r="B13" s="46"/>
      <c r="C13" s="2" t="s">
        <v>10</v>
      </c>
      <c r="D13" s="36" t="s">
        <v>52</v>
      </c>
      <c r="E13" s="32" t="s">
        <v>52</v>
      </c>
      <c r="F13" s="32" t="s">
        <v>53</v>
      </c>
      <c r="G13" s="32" t="s">
        <v>54</v>
      </c>
      <c r="H13" s="9">
        <f t="shared" si="4"/>
        <v>1</v>
      </c>
      <c r="J13" s="3">
        <f t="shared" si="3"/>
        <v>1</v>
      </c>
      <c r="K13" s="3" t="str">
        <f t="shared" si="1"/>
        <v/>
      </c>
      <c r="L13" s="3" t="str">
        <f t="shared" si="2"/>
        <v/>
      </c>
    </row>
    <row r="14" spans="1:12" ht="28.5" thickTop="1" thickBot="1" x14ac:dyDescent="0.25">
      <c r="A14" s="49"/>
      <c r="B14" s="46"/>
      <c r="C14" s="2" t="s">
        <v>11</v>
      </c>
      <c r="D14" s="36" t="s">
        <v>52</v>
      </c>
      <c r="E14" s="32" t="s">
        <v>52</v>
      </c>
      <c r="F14" s="32" t="s">
        <v>53</v>
      </c>
      <c r="G14" s="32" t="s">
        <v>54</v>
      </c>
      <c r="H14" s="9">
        <f t="shared" si="4"/>
        <v>1</v>
      </c>
      <c r="J14" s="3">
        <f t="shared" si="3"/>
        <v>1</v>
      </c>
      <c r="K14" s="3" t="str">
        <f t="shared" si="1"/>
        <v/>
      </c>
      <c r="L14" s="3" t="str">
        <f t="shared" si="2"/>
        <v/>
      </c>
    </row>
    <row r="15" spans="1:12" ht="21" thickTop="1" thickBot="1" x14ac:dyDescent="0.25">
      <c r="A15" s="49"/>
      <c r="B15" s="47"/>
      <c r="C15" s="2" t="s">
        <v>12</v>
      </c>
      <c r="D15" s="36" t="s">
        <v>55</v>
      </c>
      <c r="E15" s="32" t="s">
        <v>55</v>
      </c>
      <c r="F15" s="32" t="s">
        <v>56</v>
      </c>
      <c r="G15" s="32" t="s">
        <v>54</v>
      </c>
      <c r="H15" s="9">
        <f t="shared" si="4"/>
        <v>1</v>
      </c>
      <c r="J15" s="3">
        <f t="shared" si="3"/>
        <v>1</v>
      </c>
      <c r="K15" s="3" t="str">
        <f t="shared" si="1"/>
        <v/>
      </c>
      <c r="L15" s="3" t="str">
        <f t="shared" si="2"/>
        <v/>
      </c>
    </row>
    <row r="16" spans="1:12" ht="21" thickTop="1" thickBot="1" x14ac:dyDescent="0.25">
      <c r="A16" s="49"/>
      <c r="B16" s="45" t="s">
        <v>2</v>
      </c>
      <c r="C16" s="2" t="s">
        <v>6</v>
      </c>
      <c r="D16" s="36" t="s">
        <v>63</v>
      </c>
      <c r="E16" s="32" t="s">
        <v>63</v>
      </c>
      <c r="F16" s="32" t="s">
        <v>32</v>
      </c>
      <c r="G16" s="32" t="s">
        <v>13</v>
      </c>
      <c r="H16" s="9">
        <f t="shared" si="4"/>
        <v>1</v>
      </c>
      <c r="J16" s="3">
        <f t="shared" si="3"/>
        <v>1</v>
      </c>
      <c r="K16" s="3" t="str">
        <f t="shared" si="1"/>
        <v/>
      </c>
      <c r="L16" s="3" t="str">
        <f t="shared" si="2"/>
        <v/>
      </c>
    </row>
    <row r="17" spans="1:12" ht="21" thickTop="1" thickBot="1" x14ac:dyDescent="0.25">
      <c r="A17" s="49"/>
      <c r="B17" s="46"/>
      <c r="C17" s="2" t="s">
        <v>7</v>
      </c>
      <c r="D17" s="36" t="s">
        <v>48</v>
      </c>
      <c r="E17" s="32" t="s">
        <v>64</v>
      </c>
      <c r="F17" s="32" t="s">
        <v>65</v>
      </c>
      <c r="G17" s="32" t="s">
        <v>48</v>
      </c>
      <c r="H17" s="9">
        <f t="shared" si="4"/>
        <v>3</v>
      </c>
      <c r="J17" s="3" t="str">
        <f t="shared" si="3"/>
        <v/>
      </c>
      <c r="K17" s="3" t="str">
        <f t="shared" si="1"/>
        <v/>
      </c>
      <c r="L17" s="3">
        <f t="shared" si="2"/>
        <v>1</v>
      </c>
    </row>
    <row r="18" spans="1:12" ht="21" thickTop="1" thickBot="1" x14ac:dyDescent="0.25">
      <c r="A18" s="49"/>
      <c r="B18" s="46"/>
      <c r="C18" s="2" t="s">
        <v>8</v>
      </c>
      <c r="D18" s="36" t="s">
        <v>51</v>
      </c>
      <c r="E18" s="32" t="s">
        <v>49</v>
      </c>
      <c r="F18" s="32" t="s">
        <v>50</v>
      </c>
      <c r="G18" s="32" t="s">
        <v>51</v>
      </c>
      <c r="H18" s="9">
        <f t="shared" si="4"/>
        <v>3</v>
      </c>
      <c r="J18" s="3" t="str">
        <f t="shared" si="3"/>
        <v/>
      </c>
      <c r="K18" s="3" t="str">
        <f t="shared" si="1"/>
        <v/>
      </c>
      <c r="L18" s="3">
        <f t="shared" si="2"/>
        <v>1</v>
      </c>
    </row>
    <row r="19" spans="1:12" ht="21" thickTop="1" thickBot="1" x14ac:dyDescent="0.25">
      <c r="A19" s="49"/>
      <c r="B19" s="46"/>
      <c r="C19" s="2" t="s">
        <v>9</v>
      </c>
      <c r="D19" s="36" t="s">
        <v>54</v>
      </c>
      <c r="E19" s="32" t="s">
        <v>52</v>
      </c>
      <c r="F19" s="32" t="s">
        <v>53</v>
      </c>
      <c r="G19" s="32" t="s">
        <v>54</v>
      </c>
      <c r="H19" s="9">
        <f t="shared" si="4"/>
        <v>3</v>
      </c>
      <c r="J19" s="3" t="str">
        <f t="shared" si="3"/>
        <v/>
      </c>
      <c r="K19" s="3" t="str">
        <f t="shared" si="1"/>
        <v/>
      </c>
      <c r="L19" s="3">
        <f t="shared" si="2"/>
        <v>1</v>
      </c>
    </row>
    <row r="20" spans="1:12" ht="21" thickTop="1" thickBot="1" x14ac:dyDescent="0.25">
      <c r="A20" s="49"/>
      <c r="B20" s="46"/>
      <c r="C20" s="2" t="s">
        <v>10</v>
      </c>
      <c r="D20" s="36" t="s">
        <v>52</v>
      </c>
      <c r="E20" s="32" t="s">
        <v>52</v>
      </c>
      <c r="F20" s="32" t="s">
        <v>53</v>
      </c>
      <c r="G20" s="32" t="s">
        <v>54</v>
      </c>
      <c r="H20" s="9">
        <f t="shared" si="4"/>
        <v>1</v>
      </c>
      <c r="J20" s="3">
        <f t="shared" si="3"/>
        <v>1</v>
      </c>
      <c r="K20" s="3" t="str">
        <f t="shared" si="1"/>
        <v/>
      </c>
      <c r="L20" s="3" t="str">
        <f t="shared" si="2"/>
        <v/>
      </c>
    </row>
    <row r="21" spans="1:12" ht="28.5" thickTop="1" thickBot="1" x14ac:dyDescent="0.25">
      <c r="A21" s="49"/>
      <c r="B21" s="46"/>
      <c r="C21" s="2" t="s">
        <v>11</v>
      </c>
      <c r="D21" s="36" t="s">
        <v>52</v>
      </c>
      <c r="E21" s="32" t="s">
        <v>52</v>
      </c>
      <c r="F21" s="32" t="s">
        <v>53</v>
      </c>
      <c r="G21" s="32" t="s">
        <v>54</v>
      </c>
      <c r="H21" s="9">
        <f t="shared" si="4"/>
        <v>1</v>
      </c>
      <c r="J21" s="3">
        <f t="shared" si="3"/>
        <v>1</v>
      </c>
      <c r="K21" s="3" t="str">
        <f t="shared" si="1"/>
        <v/>
      </c>
      <c r="L21" s="3" t="str">
        <f t="shared" si="2"/>
        <v/>
      </c>
    </row>
    <row r="22" spans="1:12" ht="21" thickTop="1" thickBot="1" x14ac:dyDescent="0.25">
      <c r="A22" s="49"/>
      <c r="B22" s="47"/>
      <c r="C22" s="2" t="s">
        <v>12</v>
      </c>
      <c r="D22" s="36" t="s">
        <v>55</v>
      </c>
      <c r="E22" s="32" t="s">
        <v>55</v>
      </c>
      <c r="F22" s="32" t="s">
        <v>56</v>
      </c>
      <c r="G22" s="32" t="s">
        <v>54</v>
      </c>
      <c r="H22" s="9">
        <f t="shared" si="4"/>
        <v>1</v>
      </c>
      <c r="J22" s="3">
        <f t="shared" si="3"/>
        <v>1</v>
      </c>
      <c r="K22" s="3" t="str">
        <f t="shared" si="1"/>
        <v/>
      </c>
      <c r="L22" s="3" t="str">
        <f t="shared" si="2"/>
        <v/>
      </c>
    </row>
    <row r="23" spans="1:12" ht="21" thickTop="1" thickBot="1" x14ac:dyDescent="0.25">
      <c r="A23" s="49"/>
      <c r="B23" s="45" t="s">
        <v>3</v>
      </c>
      <c r="C23" s="2" t="s">
        <v>6</v>
      </c>
      <c r="D23" s="36" t="s">
        <v>63</v>
      </c>
      <c r="E23" s="32" t="s">
        <v>63</v>
      </c>
      <c r="F23" s="32" t="s">
        <v>32</v>
      </c>
      <c r="G23" s="32" t="s">
        <v>13</v>
      </c>
      <c r="H23" s="9">
        <f t="shared" si="4"/>
        <v>1</v>
      </c>
      <c r="J23" s="3">
        <f t="shared" si="3"/>
        <v>1</v>
      </c>
      <c r="K23" s="3" t="str">
        <f t="shared" si="1"/>
        <v/>
      </c>
      <c r="L23" s="3" t="str">
        <f t="shared" si="2"/>
        <v/>
      </c>
    </row>
    <row r="24" spans="1:12" ht="21" thickTop="1" thickBot="1" x14ac:dyDescent="0.25">
      <c r="A24" s="49"/>
      <c r="B24" s="46"/>
      <c r="C24" s="2" t="s">
        <v>7</v>
      </c>
      <c r="D24" s="36" t="s">
        <v>48</v>
      </c>
      <c r="E24" s="32" t="s">
        <v>64</v>
      </c>
      <c r="F24" s="32" t="s">
        <v>65</v>
      </c>
      <c r="G24" s="32" t="s">
        <v>48</v>
      </c>
      <c r="H24" s="9">
        <f t="shared" si="4"/>
        <v>3</v>
      </c>
      <c r="J24" s="3" t="str">
        <f t="shared" si="3"/>
        <v/>
      </c>
      <c r="K24" s="3" t="str">
        <f t="shared" si="1"/>
        <v/>
      </c>
      <c r="L24" s="3">
        <f t="shared" si="2"/>
        <v>1</v>
      </c>
    </row>
    <row r="25" spans="1:12" ht="21" thickTop="1" thickBot="1" x14ac:dyDescent="0.25">
      <c r="A25" s="49"/>
      <c r="B25" s="46"/>
      <c r="C25" s="2" t="s">
        <v>8</v>
      </c>
      <c r="D25" s="36" t="s">
        <v>51</v>
      </c>
      <c r="E25" s="32" t="s">
        <v>49</v>
      </c>
      <c r="F25" s="32" t="s">
        <v>50</v>
      </c>
      <c r="G25" s="32" t="s">
        <v>51</v>
      </c>
      <c r="H25" s="9">
        <f t="shared" si="4"/>
        <v>3</v>
      </c>
      <c r="J25" s="3" t="str">
        <f t="shared" si="3"/>
        <v/>
      </c>
      <c r="K25" s="3" t="str">
        <f t="shared" si="1"/>
        <v/>
      </c>
      <c r="L25" s="3">
        <f t="shared" si="2"/>
        <v>1</v>
      </c>
    </row>
    <row r="26" spans="1:12" ht="21" thickTop="1" thickBot="1" x14ac:dyDescent="0.25">
      <c r="A26" s="49"/>
      <c r="B26" s="46"/>
      <c r="C26" s="2" t="s">
        <v>9</v>
      </c>
      <c r="D26" s="36" t="s">
        <v>54</v>
      </c>
      <c r="E26" s="32" t="s">
        <v>52</v>
      </c>
      <c r="F26" s="32" t="s">
        <v>53</v>
      </c>
      <c r="G26" s="32" t="s">
        <v>54</v>
      </c>
      <c r="H26" s="9">
        <f t="shared" si="4"/>
        <v>3</v>
      </c>
      <c r="J26" s="3" t="str">
        <f t="shared" si="3"/>
        <v/>
      </c>
      <c r="K26" s="3" t="str">
        <f t="shared" si="1"/>
        <v/>
      </c>
      <c r="L26" s="3">
        <f t="shared" si="2"/>
        <v>1</v>
      </c>
    </row>
    <row r="27" spans="1:12" ht="21" thickTop="1" thickBot="1" x14ac:dyDescent="0.25">
      <c r="A27" s="49"/>
      <c r="B27" s="46"/>
      <c r="C27" s="2" t="s">
        <v>10</v>
      </c>
      <c r="D27" s="36" t="s">
        <v>52</v>
      </c>
      <c r="E27" s="32" t="s">
        <v>52</v>
      </c>
      <c r="F27" s="32" t="s">
        <v>53</v>
      </c>
      <c r="G27" s="32" t="s">
        <v>54</v>
      </c>
      <c r="H27" s="9">
        <f t="shared" si="4"/>
        <v>1</v>
      </c>
      <c r="J27" s="3">
        <f t="shared" si="3"/>
        <v>1</v>
      </c>
      <c r="K27" s="3" t="str">
        <f t="shared" si="1"/>
        <v/>
      </c>
      <c r="L27" s="3" t="str">
        <f t="shared" si="2"/>
        <v/>
      </c>
    </row>
    <row r="28" spans="1:12" ht="28.5" thickTop="1" thickBot="1" x14ac:dyDescent="0.25">
      <c r="A28" s="49"/>
      <c r="B28" s="46"/>
      <c r="C28" s="2" t="s">
        <v>11</v>
      </c>
      <c r="D28" s="36" t="s">
        <v>52</v>
      </c>
      <c r="E28" s="32" t="s">
        <v>52</v>
      </c>
      <c r="F28" s="32" t="s">
        <v>53</v>
      </c>
      <c r="G28" s="32" t="s">
        <v>54</v>
      </c>
      <c r="H28" s="9">
        <f t="shared" si="4"/>
        <v>1</v>
      </c>
      <c r="J28" s="3">
        <f t="shared" si="3"/>
        <v>1</v>
      </c>
      <c r="K28" s="3" t="str">
        <f t="shared" si="1"/>
        <v/>
      </c>
      <c r="L28" s="3" t="str">
        <f t="shared" si="2"/>
        <v/>
      </c>
    </row>
    <row r="29" spans="1:12" ht="21" thickTop="1" thickBot="1" x14ac:dyDescent="0.25">
      <c r="A29" s="49"/>
      <c r="B29" s="47"/>
      <c r="C29" s="2" t="s">
        <v>12</v>
      </c>
      <c r="D29" s="36" t="s">
        <v>55</v>
      </c>
      <c r="E29" s="32" t="s">
        <v>55</v>
      </c>
      <c r="F29" s="32" t="s">
        <v>56</v>
      </c>
      <c r="G29" s="32" t="s">
        <v>54</v>
      </c>
      <c r="H29" s="9">
        <f t="shared" si="4"/>
        <v>1</v>
      </c>
      <c r="J29" s="3">
        <f t="shared" si="3"/>
        <v>1</v>
      </c>
      <c r="K29" s="3" t="str">
        <f t="shared" si="1"/>
        <v/>
      </c>
      <c r="L29" s="3" t="str">
        <f t="shared" si="2"/>
        <v/>
      </c>
    </row>
    <row r="30" spans="1:12" ht="21" thickTop="1" thickBot="1" x14ac:dyDescent="0.25">
      <c r="A30" s="49"/>
      <c r="B30" s="45" t="s">
        <v>4</v>
      </c>
      <c r="C30" s="2" t="s">
        <v>6</v>
      </c>
      <c r="D30" s="36" t="s">
        <v>63</v>
      </c>
      <c r="E30" s="32" t="s">
        <v>63</v>
      </c>
      <c r="F30" s="32" t="s">
        <v>32</v>
      </c>
      <c r="G30" s="32" t="s">
        <v>13</v>
      </c>
      <c r="H30" s="9">
        <f t="shared" si="4"/>
        <v>1</v>
      </c>
      <c r="J30" s="3">
        <f t="shared" si="3"/>
        <v>1</v>
      </c>
      <c r="K30" s="3" t="str">
        <f t="shared" si="1"/>
        <v/>
      </c>
      <c r="L30" s="3" t="str">
        <f t="shared" si="2"/>
        <v/>
      </c>
    </row>
    <row r="31" spans="1:12" ht="21" thickTop="1" thickBot="1" x14ac:dyDescent="0.25">
      <c r="A31" s="49"/>
      <c r="B31" s="46"/>
      <c r="C31" s="2" t="s">
        <v>7</v>
      </c>
      <c r="D31" s="36" t="s">
        <v>64</v>
      </c>
      <c r="E31" s="32" t="s">
        <v>64</v>
      </c>
      <c r="F31" s="32" t="s">
        <v>65</v>
      </c>
      <c r="G31" s="32" t="s">
        <v>48</v>
      </c>
      <c r="H31" s="9">
        <f t="shared" si="4"/>
        <v>1</v>
      </c>
      <c r="J31" s="3">
        <f t="shared" si="3"/>
        <v>1</v>
      </c>
      <c r="K31" s="3" t="str">
        <f t="shared" si="1"/>
        <v/>
      </c>
      <c r="L31" s="3" t="str">
        <f t="shared" si="2"/>
        <v/>
      </c>
    </row>
    <row r="32" spans="1:12" ht="21" thickTop="1" thickBot="1" x14ac:dyDescent="0.25">
      <c r="A32" s="49"/>
      <c r="B32" s="46"/>
      <c r="C32" s="2" t="s">
        <v>8</v>
      </c>
      <c r="D32" s="36" t="s">
        <v>49</v>
      </c>
      <c r="E32" s="32" t="s">
        <v>49</v>
      </c>
      <c r="F32" s="32" t="s">
        <v>50</v>
      </c>
      <c r="G32" s="32" t="s">
        <v>51</v>
      </c>
      <c r="H32" s="9">
        <f t="shared" si="4"/>
        <v>1</v>
      </c>
      <c r="J32" s="3">
        <f t="shared" si="3"/>
        <v>1</v>
      </c>
      <c r="K32" s="3" t="str">
        <f t="shared" si="1"/>
        <v/>
      </c>
      <c r="L32" s="3" t="str">
        <f t="shared" si="2"/>
        <v/>
      </c>
    </row>
    <row r="33" spans="1:12" ht="21" thickTop="1" thickBot="1" x14ac:dyDescent="0.25">
      <c r="A33" s="49"/>
      <c r="B33" s="46"/>
      <c r="C33" s="2" t="s">
        <v>9</v>
      </c>
      <c r="D33" s="36" t="s">
        <v>52</v>
      </c>
      <c r="E33" s="32" t="s">
        <v>52</v>
      </c>
      <c r="F33" s="32" t="s">
        <v>53</v>
      </c>
      <c r="G33" s="32" t="s">
        <v>54</v>
      </c>
      <c r="H33" s="9">
        <f t="shared" si="4"/>
        <v>1</v>
      </c>
      <c r="J33" s="3">
        <f t="shared" si="3"/>
        <v>1</v>
      </c>
      <c r="K33" s="3" t="str">
        <f t="shared" si="1"/>
        <v/>
      </c>
      <c r="L33" s="3" t="str">
        <f t="shared" si="2"/>
        <v/>
      </c>
    </row>
    <row r="34" spans="1:12" ht="21" thickTop="1" thickBot="1" x14ac:dyDescent="0.25">
      <c r="A34" s="49"/>
      <c r="B34" s="46"/>
      <c r="C34" s="2" t="s">
        <v>10</v>
      </c>
      <c r="D34" s="36" t="s">
        <v>52</v>
      </c>
      <c r="E34" s="32" t="s">
        <v>52</v>
      </c>
      <c r="F34" s="32" t="s">
        <v>53</v>
      </c>
      <c r="G34" s="32" t="s">
        <v>54</v>
      </c>
      <c r="H34" s="9">
        <f t="shared" si="4"/>
        <v>1</v>
      </c>
      <c r="J34" s="3">
        <f t="shared" si="3"/>
        <v>1</v>
      </c>
      <c r="K34" s="3" t="str">
        <f t="shared" si="1"/>
        <v/>
      </c>
      <c r="L34" s="3" t="str">
        <f t="shared" si="2"/>
        <v/>
      </c>
    </row>
    <row r="35" spans="1:12" ht="28.5" thickTop="1" thickBot="1" x14ac:dyDescent="0.25">
      <c r="A35" s="49"/>
      <c r="B35" s="46"/>
      <c r="C35" s="2" t="s">
        <v>11</v>
      </c>
      <c r="D35" s="36" t="s">
        <v>52</v>
      </c>
      <c r="E35" s="32" t="s">
        <v>52</v>
      </c>
      <c r="F35" s="32" t="s">
        <v>53</v>
      </c>
      <c r="G35" s="32" t="s">
        <v>54</v>
      </c>
      <c r="H35" s="9">
        <f t="shared" si="4"/>
        <v>1</v>
      </c>
      <c r="J35" s="3">
        <f t="shared" si="3"/>
        <v>1</v>
      </c>
      <c r="K35" s="3" t="str">
        <f t="shared" si="1"/>
        <v/>
      </c>
      <c r="L35" s="3" t="str">
        <f t="shared" si="2"/>
        <v/>
      </c>
    </row>
    <row r="36" spans="1:12" ht="21" thickTop="1" thickBot="1" x14ac:dyDescent="0.25">
      <c r="A36" s="49"/>
      <c r="B36" s="47"/>
      <c r="C36" s="2" t="s">
        <v>12</v>
      </c>
      <c r="D36" s="36" t="s">
        <v>56</v>
      </c>
      <c r="E36" s="32" t="s">
        <v>55</v>
      </c>
      <c r="F36" s="32" t="s">
        <v>56</v>
      </c>
      <c r="G36" s="32" t="s">
        <v>54</v>
      </c>
      <c r="H36" s="9">
        <f t="shared" si="4"/>
        <v>2</v>
      </c>
      <c r="J36" s="3" t="str">
        <f t="shared" si="3"/>
        <v/>
      </c>
      <c r="K36" s="3">
        <f t="shared" si="1"/>
        <v>1</v>
      </c>
      <c r="L36" s="3" t="str">
        <f t="shared" si="2"/>
        <v/>
      </c>
    </row>
    <row r="37" spans="1:12" ht="21" thickTop="1" thickBot="1" x14ac:dyDescent="0.25">
      <c r="A37" s="49"/>
      <c r="B37" s="45" t="s">
        <v>5</v>
      </c>
      <c r="C37" s="2" t="s">
        <v>6</v>
      </c>
      <c r="D37" s="36" t="s">
        <v>32</v>
      </c>
      <c r="E37" s="32" t="s">
        <v>63</v>
      </c>
      <c r="F37" s="32" t="s">
        <v>32</v>
      </c>
      <c r="G37" s="32" t="s">
        <v>13</v>
      </c>
      <c r="H37" s="9">
        <f t="shared" si="4"/>
        <v>2</v>
      </c>
      <c r="J37" s="3" t="str">
        <f t="shared" si="3"/>
        <v/>
      </c>
      <c r="K37" s="3">
        <f t="shared" si="1"/>
        <v>1</v>
      </c>
      <c r="L37" s="3" t="str">
        <f t="shared" si="2"/>
        <v/>
      </c>
    </row>
    <row r="38" spans="1:12" ht="21" thickTop="1" thickBot="1" x14ac:dyDescent="0.25">
      <c r="A38" s="49"/>
      <c r="B38" s="46"/>
      <c r="C38" s="2" t="s">
        <v>7</v>
      </c>
      <c r="D38" s="36" t="s">
        <v>65</v>
      </c>
      <c r="E38" s="32" t="s">
        <v>64</v>
      </c>
      <c r="F38" s="32" t="s">
        <v>65</v>
      </c>
      <c r="G38" s="32" t="s">
        <v>48</v>
      </c>
      <c r="H38" s="9">
        <f t="shared" si="4"/>
        <v>2</v>
      </c>
      <c r="J38" s="3" t="str">
        <f t="shared" si="3"/>
        <v/>
      </c>
      <c r="K38" s="3">
        <f t="shared" si="1"/>
        <v>1</v>
      </c>
      <c r="L38" s="3" t="str">
        <f t="shared" si="2"/>
        <v/>
      </c>
    </row>
    <row r="39" spans="1:12" ht="21" thickTop="1" thickBot="1" x14ac:dyDescent="0.25">
      <c r="A39" s="49"/>
      <c r="B39" s="46"/>
      <c r="C39" s="2" t="s">
        <v>8</v>
      </c>
      <c r="D39" s="36" t="s">
        <v>50</v>
      </c>
      <c r="E39" s="32" t="s">
        <v>49</v>
      </c>
      <c r="F39" s="32" t="s">
        <v>50</v>
      </c>
      <c r="G39" s="32" t="s">
        <v>51</v>
      </c>
      <c r="H39" s="9">
        <f t="shared" si="4"/>
        <v>2</v>
      </c>
      <c r="J39" s="3" t="str">
        <f t="shared" si="3"/>
        <v/>
      </c>
      <c r="K39" s="3">
        <f t="shared" si="1"/>
        <v>1</v>
      </c>
      <c r="L39" s="3" t="str">
        <f t="shared" si="2"/>
        <v/>
      </c>
    </row>
    <row r="40" spans="1:12" ht="21" thickTop="1" thickBot="1" x14ac:dyDescent="0.25">
      <c r="A40" s="49"/>
      <c r="B40" s="46"/>
      <c r="C40" s="2" t="s">
        <v>9</v>
      </c>
      <c r="D40" s="36" t="s">
        <v>53</v>
      </c>
      <c r="E40" s="32" t="s">
        <v>52</v>
      </c>
      <c r="F40" s="32" t="s">
        <v>53</v>
      </c>
      <c r="G40" s="32" t="s">
        <v>54</v>
      </c>
      <c r="H40" s="9">
        <f t="shared" si="4"/>
        <v>2</v>
      </c>
      <c r="J40" s="3" t="str">
        <f t="shared" si="3"/>
        <v/>
      </c>
      <c r="K40" s="3">
        <f t="shared" si="1"/>
        <v>1</v>
      </c>
      <c r="L40" s="3" t="str">
        <f t="shared" si="2"/>
        <v/>
      </c>
    </row>
    <row r="41" spans="1:12" ht="21" thickTop="1" thickBot="1" x14ac:dyDescent="0.25">
      <c r="A41" s="49"/>
      <c r="B41" s="46"/>
      <c r="C41" s="2" t="s">
        <v>10</v>
      </c>
      <c r="D41" s="36" t="s">
        <v>53</v>
      </c>
      <c r="E41" s="32" t="s">
        <v>52</v>
      </c>
      <c r="F41" s="32" t="s">
        <v>53</v>
      </c>
      <c r="G41" s="32" t="s">
        <v>54</v>
      </c>
      <c r="H41" s="9">
        <f t="shared" si="4"/>
        <v>2</v>
      </c>
      <c r="J41" s="3" t="str">
        <f t="shared" si="3"/>
        <v/>
      </c>
      <c r="K41" s="3">
        <f t="shared" si="1"/>
        <v>1</v>
      </c>
      <c r="L41" s="3" t="str">
        <f t="shared" si="2"/>
        <v/>
      </c>
    </row>
    <row r="42" spans="1:12" ht="28.5" thickTop="1" thickBot="1" x14ac:dyDescent="0.25">
      <c r="A42" s="49"/>
      <c r="B42" s="46"/>
      <c r="C42" s="2" t="s">
        <v>11</v>
      </c>
      <c r="D42" s="36" t="s">
        <v>53</v>
      </c>
      <c r="E42" s="32" t="s">
        <v>52</v>
      </c>
      <c r="F42" s="32" t="s">
        <v>53</v>
      </c>
      <c r="G42" s="32" t="s">
        <v>54</v>
      </c>
      <c r="H42" s="9">
        <f t="shared" si="4"/>
        <v>2</v>
      </c>
      <c r="J42" s="3" t="str">
        <f t="shared" si="3"/>
        <v/>
      </c>
      <c r="K42" s="3">
        <f t="shared" si="1"/>
        <v>1</v>
      </c>
      <c r="L42" s="3" t="str">
        <f t="shared" si="2"/>
        <v/>
      </c>
    </row>
    <row r="43" spans="1:12" ht="21" thickTop="1" thickBot="1" x14ac:dyDescent="0.25">
      <c r="A43" s="49"/>
      <c r="B43" s="47"/>
      <c r="C43" s="2" t="s">
        <v>12</v>
      </c>
      <c r="D43" s="36" t="s">
        <v>56</v>
      </c>
      <c r="E43" s="32" t="s">
        <v>55</v>
      </c>
      <c r="F43" s="32" t="s">
        <v>56</v>
      </c>
      <c r="G43" s="32" t="s">
        <v>54</v>
      </c>
      <c r="H43" s="9">
        <f t="shared" si="4"/>
        <v>2</v>
      </c>
      <c r="J43" s="3" t="str">
        <f t="shared" si="3"/>
        <v/>
      </c>
      <c r="K43" s="3">
        <f t="shared" si="1"/>
        <v>1</v>
      </c>
      <c r="L43" s="3" t="str">
        <f t="shared" si="2"/>
        <v/>
      </c>
    </row>
    <row r="44" spans="1:12" ht="21" thickTop="1" thickBot="1" x14ac:dyDescent="0.25">
      <c r="A44" s="49" t="s">
        <v>15</v>
      </c>
      <c r="B44" s="25" t="s">
        <v>0</v>
      </c>
      <c r="C44" s="2" t="s">
        <v>16</v>
      </c>
      <c r="D44" s="36" t="s">
        <v>18</v>
      </c>
      <c r="E44" s="32" t="s">
        <v>17</v>
      </c>
      <c r="F44" s="32" t="s">
        <v>18</v>
      </c>
      <c r="G44" s="32" t="s">
        <v>19</v>
      </c>
      <c r="H44" s="9">
        <f t="shared" si="4"/>
        <v>2</v>
      </c>
      <c r="J44" s="3" t="str">
        <f t="shared" si="3"/>
        <v/>
      </c>
      <c r="K44" s="3">
        <f t="shared" si="1"/>
        <v>1</v>
      </c>
      <c r="L44" s="3" t="str">
        <f t="shared" si="2"/>
        <v/>
      </c>
    </row>
    <row r="45" spans="1:12" ht="21" thickTop="1" thickBot="1" x14ac:dyDescent="0.25">
      <c r="A45" s="49"/>
      <c r="B45" s="25" t="s">
        <v>20</v>
      </c>
      <c r="C45" s="2" t="s">
        <v>16</v>
      </c>
      <c r="D45" s="36" t="s">
        <v>21</v>
      </c>
      <c r="E45" s="32" t="s">
        <v>21</v>
      </c>
      <c r="F45" s="32" t="s">
        <v>22</v>
      </c>
      <c r="G45" s="32" t="s">
        <v>23</v>
      </c>
      <c r="H45" s="9">
        <f t="shared" si="4"/>
        <v>1</v>
      </c>
      <c r="J45" s="3">
        <f t="shared" si="3"/>
        <v>1</v>
      </c>
      <c r="K45" s="3" t="str">
        <f t="shared" si="1"/>
        <v/>
      </c>
      <c r="L45" s="3" t="str">
        <f t="shared" si="2"/>
        <v/>
      </c>
    </row>
    <row r="46" spans="1:12" ht="21" thickTop="1" thickBot="1" x14ac:dyDescent="0.25">
      <c r="A46" s="49"/>
      <c r="B46" s="50" t="s">
        <v>2</v>
      </c>
      <c r="C46" s="2" t="s">
        <v>16</v>
      </c>
      <c r="D46" s="36" t="s">
        <v>21</v>
      </c>
      <c r="E46" s="32" t="s">
        <v>21</v>
      </c>
      <c r="F46" s="32" t="s">
        <v>22</v>
      </c>
      <c r="G46" s="32" t="s">
        <v>23</v>
      </c>
      <c r="H46" s="9">
        <f t="shared" si="4"/>
        <v>1</v>
      </c>
      <c r="J46" s="3">
        <f t="shared" si="3"/>
        <v>1</v>
      </c>
      <c r="K46" s="3" t="str">
        <f t="shared" si="1"/>
        <v/>
      </c>
      <c r="L46" s="3" t="str">
        <f t="shared" si="2"/>
        <v/>
      </c>
    </row>
    <row r="47" spans="1:12" ht="21" thickTop="1" thickBot="1" x14ac:dyDescent="0.25">
      <c r="A47" s="49"/>
      <c r="B47" s="50"/>
      <c r="C47" s="2" t="s">
        <v>24</v>
      </c>
      <c r="D47" s="36" t="s">
        <v>25</v>
      </c>
      <c r="E47" s="32" t="s">
        <v>25</v>
      </c>
      <c r="F47" s="32" t="s">
        <v>26</v>
      </c>
      <c r="G47" s="32" t="s">
        <v>27</v>
      </c>
      <c r="H47" s="9">
        <f t="shared" si="4"/>
        <v>1</v>
      </c>
      <c r="J47" s="3">
        <f t="shared" si="3"/>
        <v>1</v>
      </c>
      <c r="K47" s="3" t="str">
        <f t="shared" si="1"/>
        <v/>
      </c>
      <c r="L47" s="3" t="str">
        <f t="shared" si="2"/>
        <v/>
      </c>
    </row>
    <row r="48" spans="1:12" ht="42" thickTop="1" thickBot="1" x14ac:dyDescent="0.25">
      <c r="A48" s="49"/>
      <c r="B48" s="50" t="s">
        <v>5</v>
      </c>
      <c r="C48" s="2" t="s">
        <v>16</v>
      </c>
      <c r="D48" s="36" t="s">
        <v>28</v>
      </c>
      <c r="E48" s="32" t="s">
        <v>28</v>
      </c>
      <c r="F48" s="32" t="s">
        <v>29</v>
      </c>
      <c r="G48" s="32" t="s">
        <v>30</v>
      </c>
      <c r="H48" s="9">
        <f t="shared" si="4"/>
        <v>1</v>
      </c>
      <c r="J48" s="3">
        <f t="shared" si="3"/>
        <v>1</v>
      </c>
      <c r="K48" s="3" t="str">
        <f t="shared" si="1"/>
        <v/>
      </c>
      <c r="L48" s="3" t="str">
        <f t="shared" si="2"/>
        <v/>
      </c>
    </row>
    <row r="49" spans="1:12" ht="28.5" thickTop="1" thickBot="1" x14ac:dyDescent="0.25">
      <c r="A49" s="49"/>
      <c r="B49" s="50"/>
      <c r="C49" s="2" t="s">
        <v>31</v>
      </c>
      <c r="D49" s="36" t="s">
        <v>32</v>
      </c>
      <c r="E49" s="32" t="s">
        <v>32</v>
      </c>
      <c r="F49" s="32" t="s">
        <v>33</v>
      </c>
      <c r="G49" s="32" t="s">
        <v>34</v>
      </c>
      <c r="H49" s="9">
        <f t="shared" si="4"/>
        <v>1</v>
      </c>
      <c r="J49" s="3">
        <f t="shared" si="3"/>
        <v>1</v>
      </c>
      <c r="K49" s="3" t="str">
        <f t="shared" si="1"/>
        <v/>
      </c>
      <c r="L49" s="3" t="str">
        <f t="shared" si="2"/>
        <v/>
      </c>
    </row>
    <row r="50" spans="1:12" ht="42" thickTop="1" thickBot="1" x14ac:dyDescent="0.25">
      <c r="A50" s="49"/>
      <c r="B50" s="50"/>
      <c r="C50" s="2" t="s">
        <v>35</v>
      </c>
      <c r="D50" s="36" t="s">
        <v>36</v>
      </c>
      <c r="E50" s="32" t="s">
        <v>36</v>
      </c>
      <c r="F50" s="32" t="s">
        <v>37</v>
      </c>
      <c r="G50" s="32" t="s">
        <v>38</v>
      </c>
      <c r="H50" s="9">
        <f t="shared" si="4"/>
        <v>1</v>
      </c>
      <c r="J50" s="3">
        <f t="shared" si="3"/>
        <v>1</v>
      </c>
      <c r="K50" s="3" t="str">
        <f t="shared" si="1"/>
        <v/>
      </c>
      <c r="L50" s="3" t="str">
        <f t="shared" si="2"/>
        <v/>
      </c>
    </row>
    <row r="51" spans="1:12" ht="28.5" thickTop="1" thickBot="1" x14ac:dyDescent="0.25">
      <c r="A51" s="49"/>
      <c r="B51" s="50" t="s">
        <v>3</v>
      </c>
      <c r="C51" s="2" t="s">
        <v>16</v>
      </c>
      <c r="D51" s="36" t="s">
        <v>39</v>
      </c>
      <c r="E51" s="32" t="s">
        <v>39</v>
      </c>
      <c r="F51" s="32" t="s">
        <v>40</v>
      </c>
      <c r="G51" s="32" t="s">
        <v>41</v>
      </c>
      <c r="H51" s="9">
        <f t="shared" si="4"/>
        <v>1</v>
      </c>
      <c r="J51" s="3">
        <f t="shared" si="3"/>
        <v>1</v>
      </c>
      <c r="K51" s="3" t="str">
        <f t="shared" si="1"/>
        <v/>
      </c>
      <c r="L51" s="3" t="str">
        <f t="shared" si="2"/>
        <v/>
      </c>
    </row>
    <row r="52" spans="1:12" ht="21" thickTop="1" thickBot="1" x14ac:dyDescent="0.25">
      <c r="A52" s="49"/>
      <c r="B52" s="50"/>
      <c r="C52" s="2" t="s">
        <v>24</v>
      </c>
      <c r="D52" s="36" t="s">
        <v>42</v>
      </c>
      <c r="E52" s="32" t="s">
        <v>42</v>
      </c>
      <c r="F52" s="32" t="s">
        <v>43</v>
      </c>
      <c r="G52" s="32" t="s">
        <v>44</v>
      </c>
      <c r="H52" s="9">
        <f t="shared" si="4"/>
        <v>1</v>
      </c>
      <c r="J52" s="3">
        <f t="shared" si="3"/>
        <v>1</v>
      </c>
      <c r="K52" s="3" t="str">
        <f t="shared" si="1"/>
        <v/>
      </c>
      <c r="L52" s="3" t="str">
        <f t="shared" si="2"/>
        <v/>
      </c>
    </row>
    <row r="53" spans="1:12" ht="28.5" thickTop="1" thickBot="1" x14ac:dyDescent="0.25">
      <c r="A53" s="49"/>
      <c r="B53" s="25" t="s">
        <v>4</v>
      </c>
      <c r="C53" s="2" t="s">
        <v>16</v>
      </c>
      <c r="D53" s="36" t="s">
        <v>45</v>
      </c>
      <c r="E53" s="32" t="s">
        <v>45</v>
      </c>
      <c r="F53" s="32" t="s">
        <v>46</v>
      </c>
      <c r="G53" s="32" t="s">
        <v>47</v>
      </c>
      <c r="H53" s="9">
        <f t="shared" si="4"/>
        <v>1</v>
      </c>
      <c r="J53" s="3">
        <f t="shared" si="3"/>
        <v>1</v>
      </c>
      <c r="K53" s="3" t="str">
        <f t="shared" si="1"/>
        <v/>
      </c>
      <c r="L53" s="3" t="str">
        <f t="shared" si="2"/>
        <v/>
      </c>
    </row>
  </sheetData>
  <sheetProtection sheet="1" objects="1" scenarios="1"/>
  <mergeCells count="12">
    <mergeCell ref="B23:B29"/>
    <mergeCell ref="B30:B36"/>
    <mergeCell ref="B37:B43"/>
    <mergeCell ref="A1:C1"/>
    <mergeCell ref="A44:A53"/>
    <mergeCell ref="B46:B47"/>
    <mergeCell ref="B48:B50"/>
    <mergeCell ref="B51:B52"/>
    <mergeCell ref="A2:A43"/>
    <mergeCell ref="B2:B8"/>
    <mergeCell ref="B9:B15"/>
    <mergeCell ref="B16:B22"/>
  </mergeCells>
  <conditionalFormatting sqref="D2:D53">
    <cfRule type="expression" dxfId="11" priority="1">
      <formula>$D2=$G2</formula>
    </cfRule>
  </conditionalFormatting>
  <conditionalFormatting sqref="D2:D53">
    <cfRule type="expression" dxfId="10" priority="2">
      <formula>$D2=$F2</formula>
    </cfRule>
    <cfRule type="expression" dxfId="9" priority="3">
      <formula>$D2=$E2</formula>
    </cfRule>
  </conditionalFormatting>
  <dataValidations count="1">
    <dataValidation type="list" allowBlank="1" showInputMessage="1" showErrorMessage="1" sqref="D2:D53">
      <formula1>$E2:$G2</formula1>
    </dataValidation>
  </dataValidations>
  <printOptions horizontalCentered="1"/>
  <pageMargins left="0.19685039370078741" right="0.19685039370078741" top="0.19685039370078741" bottom="0.39370078740157483" header="0.19685039370078741" footer="0.19685039370078741"/>
  <pageSetup paperSize="9" scale="67" orientation="portrait" horizontalDpi="300" verticalDpi="300" r:id="rId1"/>
  <headerFooter>
    <oddFooter>&amp;LPEAF - Enterprise Architecture Maturity Assessment&amp;R© Pragmatic EA Ltd (2008-2014)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L47"/>
  <sheetViews>
    <sheetView topLeftCell="A28" workbookViewId="0">
      <selection activeCell="D2" sqref="D2"/>
    </sheetView>
  </sheetViews>
  <sheetFormatPr defaultRowHeight="16.5" thickTop="1" thickBottom="1" x14ac:dyDescent="0.3"/>
  <cols>
    <col min="1" max="1" width="10.7109375" style="6" customWidth="1"/>
    <col min="2" max="2" width="20.7109375" style="7" customWidth="1"/>
    <col min="3" max="3" width="20.7109375" style="1" customWidth="1"/>
    <col min="4" max="4" width="20.7109375" style="17" customWidth="1"/>
    <col min="5" max="7" width="20.7109375" style="12" customWidth="1"/>
    <col min="8" max="8" width="10.7109375" style="10" hidden="1" customWidth="1"/>
    <col min="9" max="9" width="0" style="1" hidden="1" customWidth="1"/>
    <col min="10" max="12" width="12.7109375" style="1" hidden="1" customWidth="1"/>
    <col min="13" max="16384" width="9.140625" style="1"/>
  </cols>
  <sheetData>
    <row r="1" spans="1:12" ht="29.25" thickTop="1" thickBot="1" x14ac:dyDescent="0.3">
      <c r="A1" s="55" t="s">
        <v>66</v>
      </c>
      <c r="B1" s="56"/>
      <c r="C1" s="57"/>
      <c r="D1" s="8" t="s">
        <v>62</v>
      </c>
      <c r="E1" s="33" t="s">
        <v>58</v>
      </c>
      <c r="F1" s="34" t="s">
        <v>59</v>
      </c>
      <c r="G1" s="35" t="s">
        <v>60</v>
      </c>
      <c r="H1" s="8" t="s">
        <v>123</v>
      </c>
      <c r="J1" s="4" t="s">
        <v>58</v>
      </c>
      <c r="K1" s="4" t="s">
        <v>59</v>
      </c>
      <c r="L1" s="4" t="s">
        <v>60</v>
      </c>
    </row>
    <row r="2" spans="1:12" ht="42" thickTop="1" thickBot="1" x14ac:dyDescent="0.3">
      <c r="A2" s="51" t="s">
        <v>121</v>
      </c>
      <c r="B2" s="61" t="s">
        <v>111</v>
      </c>
      <c r="C2" s="2" t="s">
        <v>6</v>
      </c>
      <c r="D2" s="36" t="s">
        <v>68</v>
      </c>
      <c r="E2" s="32" t="s">
        <v>67</v>
      </c>
      <c r="F2" s="32" t="s">
        <v>68</v>
      </c>
      <c r="G2" s="32" t="s">
        <v>69</v>
      </c>
      <c r="H2" s="9">
        <f>MATCH(D2,E2:G2,FALSE)</f>
        <v>2</v>
      </c>
      <c r="J2" s="15" t="str">
        <f>IF($D2=E2,1,"")</f>
        <v/>
      </c>
      <c r="K2" s="15">
        <f t="shared" ref="K2:L2" si="0">IF($D2=F2,1,"")</f>
        <v>1</v>
      </c>
      <c r="L2" s="15" t="str">
        <f t="shared" si="0"/>
        <v/>
      </c>
    </row>
    <row r="3" spans="1:12" ht="28.5" thickTop="1" thickBot="1" x14ac:dyDescent="0.3">
      <c r="A3" s="52"/>
      <c r="B3" s="61"/>
      <c r="C3" s="2" t="s">
        <v>70</v>
      </c>
      <c r="D3" s="36" t="s">
        <v>72</v>
      </c>
      <c r="E3" s="32" t="s">
        <v>71</v>
      </c>
      <c r="F3" s="32" t="s">
        <v>72</v>
      </c>
      <c r="G3" s="32" t="s">
        <v>73</v>
      </c>
      <c r="H3" s="9">
        <f t="shared" ref="H3:H47" si="1">MATCH(D3,E3:G3,FALSE)</f>
        <v>2</v>
      </c>
      <c r="J3" s="15" t="str">
        <f t="shared" ref="J3:J47" si="2">IF($D3=E3,1,"")</f>
        <v/>
      </c>
      <c r="K3" s="15">
        <f t="shared" ref="K3:K47" si="3">IF($D3=F3,1,"")</f>
        <v>1</v>
      </c>
      <c r="L3" s="15" t="str">
        <f t="shared" ref="L3:L47" si="4">IF($D3=G3,1,"")</f>
        <v/>
      </c>
    </row>
    <row r="4" spans="1:12" ht="28.5" thickTop="1" thickBot="1" x14ac:dyDescent="0.3">
      <c r="A4" s="52"/>
      <c r="B4" s="61"/>
      <c r="C4" s="2" t="s">
        <v>74</v>
      </c>
      <c r="D4" s="36" t="s">
        <v>76</v>
      </c>
      <c r="E4" s="32" t="s">
        <v>75</v>
      </c>
      <c r="F4" s="32" t="s">
        <v>76</v>
      </c>
      <c r="G4" s="32" t="s">
        <v>77</v>
      </c>
      <c r="H4" s="9">
        <f t="shared" si="1"/>
        <v>2</v>
      </c>
      <c r="J4" s="15" t="str">
        <f t="shared" si="2"/>
        <v/>
      </c>
      <c r="K4" s="15">
        <f t="shared" si="3"/>
        <v>1</v>
      </c>
      <c r="L4" s="15" t="str">
        <f t="shared" si="4"/>
        <v/>
      </c>
    </row>
    <row r="5" spans="1:12" ht="42" thickTop="1" thickBot="1" x14ac:dyDescent="0.3">
      <c r="A5" s="52"/>
      <c r="B5" s="61" t="s">
        <v>112</v>
      </c>
      <c r="C5" s="2" t="s">
        <v>6</v>
      </c>
      <c r="D5" s="36" t="s">
        <v>67</v>
      </c>
      <c r="E5" s="32" t="s">
        <v>67</v>
      </c>
      <c r="F5" s="32" t="s">
        <v>68</v>
      </c>
      <c r="G5" s="32" t="s">
        <v>69</v>
      </c>
      <c r="H5" s="9">
        <f t="shared" si="1"/>
        <v>1</v>
      </c>
      <c r="J5" s="15">
        <f t="shared" si="2"/>
        <v>1</v>
      </c>
      <c r="K5" s="15" t="str">
        <f t="shared" si="3"/>
        <v/>
      </c>
      <c r="L5" s="15" t="str">
        <f t="shared" si="4"/>
        <v/>
      </c>
    </row>
    <row r="6" spans="1:12" ht="28.5" thickTop="1" thickBot="1" x14ac:dyDescent="0.3">
      <c r="A6" s="52"/>
      <c r="B6" s="61"/>
      <c r="C6" s="2" t="s">
        <v>70</v>
      </c>
      <c r="D6" s="36" t="s">
        <v>71</v>
      </c>
      <c r="E6" s="32" t="s">
        <v>71</v>
      </c>
      <c r="F6" s="32" t="s">
        <v>72</v>
      </c>
      <c r="G6" s="32" t="s">
        <v>73</v>
      </c>
      <c r="H6" s="9">
        <f t="shared" si="1"/>
        <v>1</v>
      </c>
      <c r="J6" s="15">
        <f t="shared" si="2"/>
        <v>1</v>
      </c>
      <c r="K6" s="15" t="str">
        <f t="shared" si="3"/>
        <v/>
      </c>
      <c r="L6" s="15" t="str">
        <f t="shared" si="4"/>
        <v/>
      </c>
    </row>
    <row r="7" spans="1:12" ht="28.5" thickTop="1" thickBot="1" x14ac:dyDescent="0.3">
      <c r="A7" s="52"/>
      <c r="B7" s="61"/>
      <c r="C7" s="2" t="s">
        <v>74</v>
      </c>
      <c r="D7" s="36" t="s">
        <v>75</v>
      </c>
      <c r="E7" s="32" t="s">
        <v>75</v>
      </c>
      <c r="F7" s="32" t="s">
        <v>76</v>
      </c>
      <c r="G7" s="32" t="s">
        <v>77</v>
      </c>
      <c r="H7" s="9">
        <f t="shared" si="1"/>
        <v>1</v>
      </c>
      <c r="J7" s="15">
        <f t="shared" si="2"/>
        <v>1</v>
      </c>
      <c r="K7" s="15" t="str">
        <f t="shared" si="3"/>
        <v/>
      </c>
      <c r="L7" s="15" t="str">
        <f t="shared" si="4"/>
        <v/>
      </c>
    </row>
    <row r="8" spans="1:12" ht="42" thickTop="1" thickBot="1" x14ac:dyDescent="0.3">
      <c r="A8" s="52"/>
      <c r="B8" s="61" t="s">
        <v>113</v>
      </c>
      <c r="C8" s="2" t="s">
        <v>6</v>
      </c>
      <c r="D8" s="36" t="s">
        <v>67</v>
      </c>
      <c r="E8" s="32" t="s">
        <v>67</v>
      </c>
      <c r="F8" s="32" t="s">
        <v>68</v>
      </c>
      <c r="G8" s="32" t="s">
        <v>69</v>
      </c>
      <c r="H8" s="9">
        <f t="shared" si="1"/>
        <v>1</v>
      </c>
      <c r="J8" s="15">
        <f t="shared" si="2"/>
        <v>1</v>
      </c>
      <c r="K8" s="15" t="str">
        <f t="shared" si="3"/>
        <v/>
      </c>
      <c r="L8" s="15" t="str">
        <f t="shared" si="4"/>
        <v/>
      </c>
    </row>
    <row r="9" spans="1:12" ht="28.5" thickTop="1" thickBot="1" x14ac:dyDescent="0.3">
      <c r="A9" s="52"/>
      <c r="B9" s="61"/>
      <c r="C9" s="2" t="s">
        <v>70</v>
      </c>
      <c r="D9" s="36" t="s">
        <v>71</v>
      </c>
      <c r="E9" s="32" t="s">
        <v>71</v>
      </c>
      <c r="F9" s="32" t="s">
        <v>72</v>
      </c>
      <c r="G9" s="32" t="s">
        <v>73</v>
      </c>
      <c r="H9" s="9">
        <f t="shared" si="1"/>
        <v>1</v>
      </c>
      <c r="J9" s="15">
        <f t="shared" si="2"/>
        <v>1</v>
      </c>
      <c r="K9" s="15" t="str">
        <f t="shared" si="3"/>
        <v/>
      </c>
      <c r="L9" s="15" t="str">
        <f t="shared" si="4"/>
        <v/>
      </c>
    </row>
    <row r="10" spans="1:12" ht="28.5" thickTop="1" thickBot="1" x14ac:dyDescent="0.3">
      <c r="A10" s="52"/>
      <c r="B10" s="61"/>
      <c r="C10" s="2" t="s">
        <v>74</v>
      </c>
      <c r="D10" s="36" t="s">
        <v>75</v>
      </c>
      <c r="E10" s="32" t="s">
        <v>75</v>
      </c>
      <c r="F10" s="32" t="s">
        <v>76</v>
      </c>
      <c r="G10" s="32" t="s">
        <v>77</v>
      </c>
      <c r="H10" s="9">
        <f t="shared" si="1"/>
        <v>1</v>
      </c>
      <c r="J10" s="15">
        <f t="shared" si="2"/>
        <v>1</v>
      </c>
      <c r="K10" s="15" t="str">
        <f t="shared" si="3"/>
        <v/>
      </c>
      <c r="L10" s="15" t="str">
        <f t="shared" si="4"/>
        <v/>
      </c>
    </row>
    <row r="11" spans="1:12" ht="42" thickTop="1" thickBot="1" x14ac:dyDescent="0.3">
      <c r="A11" s="52"/>
      <c r="B11" s="61" t="s">
        <v>114</v>
      </c>
      <c r="C11" s="2" t="s">
        <v>6</v>
      </c>
      <c r="D11" s="36" t="s">
        <v>68</v>
      </c>
      <c r="E11" s="32" t="s">
        <v>67</v>
      </c>
      <c r="F11" s="32" t="s">
        <v>68</v>
      </c>
      <c r="G11" s="32" t="s">
        <v>69</v>
      </c>
      <c r="H11" s="9">
        <f t="shared" si="1"/>
        <v>2</v>
      </c>
      <c r="J11" s="15" t="str">
        <f t="shared" si="2"/>
        <v/>
      </c>
      <c r="K11" s="15">
        <f t="shared" si="3"/>
        <v>1</v>
      </c>
      <c r="L11" s="15" t="str">
        <f t="shared" si="4"/>
        <v/>
      </c>
    </row>
    <row r="12" spans="1:12" ht="28.5" thickTop="1" thickBot="1" x14ac:dyDescent="0.3">
      <c r="A12" s="52"/>
      <c r="B12" s="61"/>
      <c r="C12" s="2" t="s">
        <v>70</v>
      </c>
      <c r="D12" s="36" t="s">
        <v>72</v>
      </c>
      <c r="E12" s="32" t="s">
        <v>71</v>
      </c>
      <c r="F12" s="32" t="s">
        <v>72</v>
      </c>
      <c r="G12" s="32" t="s">
        <v>73</v>
      </c>
      <c r="H12" s="9">
        <f t="shared" si="1"/>
        <v>2</v>
      </c>
      <c r="J12" s="15" t="str">
        <f t="shared" si="2"/>
        <v/>
      </c>
      <c r="K12" s="15">
        <f t="shared" si="3"/>
        <v>1</v>
      </c>
      <c r="L12" s="15" t="str">
        <f t="shared" si="4"/>
        <v/>
      </c>
    </row>
    <row r="13" spans="1:12" ht="28.5" thickTop="1" thickBot="1" x14ac:dyDescent="0.3">
      <c r="A13" s="52"/>
      <c r="B13" s="61"/>
      <c r="C13" s="2" t="s">
        <v>74</v>
      </c>
      <c r="D13" s="36" t="s">
        <v>75</v>
      </c>
      <c r="E13" s="32" t="s">
        <v>75</v>
      </c>
      <c r="F13" s="32" t="s">
        <v>76</v>
      </c>
      <c r="G13" s="32" t="s">
        <v>77</v>
      </c>
      <c r="H13" s="9">
        <f t="shared" si="1"/>
        <v>1</v>
      </c>
      <c r="J13" s="15">
        <f t="shared" si="2"/>
        <v>1</v>
      </c>
      <c r="K13" s="15" t="str">
        <f t="shared" si="3"/>
        <v/>
      </c>
      <c r="L13" s="15" t="str">
        <f t="shared" si="4"/>
        <v/>
      </c>
    </row>
    <row r="14" spans="1:12" ht="42" thickTop="1" thickBot="1" x14ac:dyDescent="0.3">
      <c r="A14" s="52"/>
      <c r="B14" s="61" t="s">
        <v>115</v>
      </c>
      <c r="C14" s="2" t="s">
        <v>6</v>
      </c>
      <c r="D14" s="36" t="s">
        <v>67</v>
      </c>
      <c r="E14" s="32" t="s">
        <v>67</v>
      </c>
      <c r="F14" s="32" t="s">
        <v>68</v>
      </c>
      <c r="G14" s="32" t="s">
        <v>69</v>
      </c>
      <c r="H14" s="9">
        <f t="shared" si="1"/>
        <v>1</v>
      </c>
      <c r="J14" s="15">
        <f t="shared" si="2"/>
        <v>1</v>
      </c>
      <c r="K14" s="15" t="str">
        <f t="shared" si="3"/>
        <v/>
      </c>
      <c r="L14" s="15" t="str">
        <f t="shared" si="4"/>
        <v/>
      </c>
    </row>
    <row r="15" spans="1:12" ht="28.5" thickTop="1" thickBot="1" x14ac:dyDescent="0.3">
      <c r="A15" s="52"/>
      <c r="B15" s="61"/>
      <c r="C15" s="2" t="s">
        <v>70</v>
      </c>
      <c r="D15" s="36" t="s">
        <v>71</v>
      </c>
      <c r="E15" s="32" t="s">
        <v>71</v>
      </c>
      <c r="F15" s="32" t="s">
        <v>72</v>
      </c>
      <c r="G15" s="32" t="s">
        <v>73</v>
      </c>
      <c r="H15" s="9">
        <f t="shared" si="1"/>
        <v>1</v>
      </c>
      <c r="J15" s="15">
        <f t="shared" si="2"/>
        <v>1</v>
      </c>
      <c r="K15" s="15" t="str">
        <f t="shared" si="3"/>
        <v/>
      </c>
      <c r="L15" s="15" t="str">
        <f t="shared" si="4"/>
        <v/>
      </c>
    </row>
    <row r="16" spans="1:12" ht="28.5" thickTop="1" thickBot="1" x14ac:dyDescent="0.3">
      <c r="A16" s="53"/>
      <c r="B16" s="61"/>
      <c r="C16" s="2" t="s">
        <v>74</v>
      </c>
      <c r="D16" s="36" t="s">
        <v>75</v>
      </c>
      <c r="E16" s="32" t="s">
        <v>75</v>
      </c>
      <c r="F16" s="32" t="s">
        <v>76</v>
      </c>
      <c r="G16" s="32" t="s">
        <v>77</v>
      </c>
      <c r="H16" s="9">
        <f t="shared" si="1"/>
        <v>1</v>
      </c>
      <c r="J16" s="15">
        <f t="shared" si="2"/>
        <v>1</v>
      </c>
      <c r="K16" s="15" t="str">
        <f t="shared" si="3"/>
        <v/>
      </c>
      <c r="L16" s="15" t="str">
        <f t="shared" si="4"/>
        <v/>
      </c>
    </row>
    <row r="17" spans="1:12" ht="21" thickTop="1" thickBot="1" x14ac:dyDescent="0.3">
      <c r="A17" s="54" t="s">
        <v>122</v>
      </c>
      <c r="B17" s="58" t="s">
        <v>111</v>
      </c>
      <c r="C17" s="2" t="s">
        <v>6</v>
      </c>
      <c r="D17" s="36" t="s">
        <v>53</v>
      </c>
      <c r="E17" s="32" t="s">
        <v>53</v>
      </c>
      <c r="F17" s="32" t="s">
        <v>78</v>
      </c>
      <c r="G17" s="32" t="s">
        <v>79</v>
      </c>
      <c r="H17" s="9">
        <f t="shared" si="1"/>
        <v>1</v>
      </c>
      <c r="J17" s="15">
        <f t="shared" si="2"/>
        <v>1</v>
      </c>
      <c r="K17" s="15" t="str">
        <f t="shared" si="3"/>
        <v/>
      </c>
      <c r="L17" s="15" t="str">
        <f t="shared" si="4"/>
        <v/>
      </c>
    </row>
    <row r="18" spans="1:12" ht="28.5" thickTop="1" thickBot="1" x14ac:dyDescent="0.3">
      <c r="A18" s="52"/>
      <c r="B18" s="59"/>
      <c r="C18" s="2" t="s">
        <v>80</v>
      </c>
      <c r="D18" s="36" t="s">
        <v>81</v>
      </c>
      <c r="E18" s="32" t="s">
        <v>81</v>
      </c>
      <c r="F18" s="32" t="s">
        <v>82</v>
      </c>
      <c r="G18" s="32" t="s">
        <v>83</v>
      </c>
      <c r="H18" s="9">
        <f t="shared" si="1"/>
        <v>1</v>
      </c>
      <c r="J18" s="15">
        <f t="shared" si="2"/>
        <v>1</v>
      </c>
      <c r="K18" s="15" t="str">
        <f t="shared" si="3"/>
        <v/>
      </c>
      <c r="L18" s="15" t="str">
        <f t="shared" si="4"/>
        <v/>
      </c>
    </row>
    <row r="19" spans="1:12" ht="28.5" thickTop="1" thickBot="1" x14ac:dyDescent="0.3">
      <c r="A19" s="52"/>
      <c r="B19" s="59"/>
      <c r="C19" s="2" t="s">
        <v>84</v>
      </c>
      <c r="D19" s="36" t="s">
        <v>81</v>
      </c>
      <c r="E19" s="32" t="s">
        <v>81</v>
      </c>
      <c r="F19" s="32" t="s">
        <v>85</v>
      </c>
      <c r="G19" s="32" t="s">
        <v>86</v>
      </c>
      <c r="H19" s="9">
        <f t="shared" si="1"/>
        <v>1</v>
      </c>
      <c r="J19" s="15">
        <f t="shared" si="2"/>
        <v>1</v>
      </c>
      <c r="K19" s="15" t="str">
        <f t="shared" si="3"/>
        <v/>
      </c>
      <c r="L19" s="15" t="str">
        <f t="shared" si="4"/>
        <v/>
      </c>
    </row>
    <row r="20" spans="1:12" ht="42" thickTop="1" thickBot="1" x14ac:dyDescent="0.3">
      <c r="A20" s="52"/>
      <c r="B20" s="59"/>
      <c r="C20" s="2" t="s">
        <v>87</v>
      </c>
      <c r="D20" s="36" t="s">
        <v>81</v>
      </c>
      <c r="E20" s="32" t="s">
        <v>81</v>
      </c>
      <c r="F20" s="32" t="s">
        <v>82</v>
      </c>
      <c r="G20" s="32" t="s">
        <v>83</v>
      </c>
      <c r="H20" s="9">
        <f t="shared" si="1"/>
        <v>1</v>
      </c>
      <c r="J20" s="15">
        <f t="shared" si="2"/>
        <v>1</v>
      </c>
      <c r="K20" s="15" t="str">
        <f t="shared" si="3"/>
        <v/>
      </c>
      <c r="L20" s="15" t="str">
        <f t="shared" si="4"/>
        <v/>
      </c>
    </row>
    <row r="21" spans="1:12" ht="21" thickTop="1" thickBot="1" x14ac:dyDescent="0.3">
      <c r="A21" s="52"/>
      <c r="B21" s="60"/>
      <c r="C21" s="2" t="s">
        <v>88</v>
      </c>
      <c r="D21" s="36" t="s">
        <v>89</v>
      </c>
      <c r="E21" s="32" t="s">
        <v>89</v>
      </c>
      <c r="F21" s="32" t="s">
        <v>90</v>
      </c>
      <c r="G21" s="32" t="s">
        <v>91</v>
      </c>
      <c r="H21" s="9">
        <f t="shared" si="1"/>
        <v>1</v>
      </c>
      <c r="J21" s="15">
        <f t="shared" si="2"/>
        <v>1</v>
      </c>
      <c r="K21" s="15" t="str">
        <f t="shared" si="3"/>
        <v/>
      </c>
      <c r="L21" s="15" t="str">
        <f t="shared" si="4"/>
        <v/>
      </c>
    </row>
    <row r="22" spans="1:12" ht="21" thickTop="1" thickBot="1" x14ac:dyDescent="0.3">
      <c r="A22" s="52"/>
      <c r="B22" s="58" t="s">
        <v>112</v>
      </c>
      <c r="C22" s="2" t="s">
        <v>6</v>
      </c>
      <c r="D22" s="36" t="s">
        <v>53</v>
      </c>
      <c r="E22" s="32" t="s">
        <v>53</v>
      </c>
      <c r="F22" s="32" t="s">
        <v>78</v>
      </c>
      <c r="G22" s="32" t="s">
        <v>79</v>
      </c>
      <c r="H22" s="9">
        <f t="shared" si="1"/>
        <v>1</v>
      </c>
      <c r="J22" s="15">
        <f t="shared" si="2"/>
        <v>1</v>
      </c>
      <c r="K22" s="15" t="str">
        <f t="shared" si="3"/>
        <v/>
      </c>
      <c r="L22" s="15" t="str">
        <f t="shared" si="4"/>
        <v/>
      </c>
    </row>
    <row r="23" spans="1:12" ht="28.5" thickTop="1" thickBot="1" x14ac:dyDescent="0.3">
      <c r="A23" s="52"/>
      <c r="B23" s="59"/>
      <c r="C23" s="2" t="s">
        <v>80</v>
      </c>
      <c r="D23" s="36" t="s">
        <v>81</v>
      </c>
      <c r="E23" s="32" t="s">
        <v>81</v>
      </c>
      <c r="F23" s="32" t="s">
        <v>82</v>
      </c>
      <c r="G23" s="32" t="s">
        <v>83</v>
      </c>
      <c r="H23" s="9">
        <f t="shared" si="1"/>
        <v>1</v>
      </c>
      <c r="J23" s="15">
        <f t="shared" si="2"/>
        <v>1</v>
      </c>
      <c r="K23" s="15" t="str">
        <f t="shared" si="3"/>
        <v/>
      </c>
      <c r="L23" s="15" t="str">
        <f t="shared" si="4"/>
        <v/>
      </c>
    </row>
    <row r="24" spans="1:12" ht="28.5" thickTop="1" thickBot="1" x14ac:dyDescent="0.3">
      <c r="A24" s="52"/>
      <c r="B24" s="59"/>
      <c r="C24" s="2" t="s">
        <v>84</v>
      </c>
      <c r="D24" s="36" t="s">
        <v>81</v>
      </c>
      <c r="E24" s="32" t="s">
        <v>81</v>
      </c>
      <c r="F24" s="32" t="s">
        <v>85</v>
      </c>
      <c r="G24" s="32" t="s">
        <v>86</v>
      </c>
      <c r="H24" s="9">
        <f t="shared" si="1"/>
        <v>1</v>
      </c>
      <c r="J24" s="15">
        <f t="shared" si="2"/>
        <v>1</v>
      </c>
      <c r="K24" s="15" t="str">
        <f t="shared" si="3"/>
        <v/>
      </c>
      <c r="L24" s="15" t="str">
        <f t="shared" si="4"/>
        <v/>
      </c>
    </row>
    <row r="25" spans="1:12" ht="42" thickTop="1" thickBot="1" x14ac:dyDescent="0.3">
      <c r="A25" s="52"/>
      <c r="B25" s="59"/>
      <c r="C25" s="2" t="s">
        <v>87</v>
      </c>
      <c r="D25" s="36" t="s">
        <v>81</v>
      </c>
      <c r="E25" s="32" t="s">
        <v>81</v>
      </c>
      <c r="F25" s="32" t="s">
        <v>82</v>
      </c>
      <c r="G25" s="32" t="s">
        <v>83</v>
      </c>
      <c r="H25" s="9">
        <f t="shared" si="1"/>
        <v>1</v>
      </c>
      <c r="J25" s="15">
        <f t="shared" si="2"/>
        <v>1</v>
      </c>
      <c r="K25" s="15" t="str">
        <f t="shared" si="3"/>
        <v/>
      </c>
      <c r="L25" s="15" t="str">
        <f t="shared" si="4"/>
        <v/>
      </c>
    </row>
    <row r="26" spans="1:12" ht="21" thickTop="1" thickBot="1" x14ac:dyDescent="0.3">
      <c r="A26" s="52"/>
      <c r="B26" s="60"/>
      <c r="C26" s="2" t="s">
        <v>88</v>
      </c>
      <c r="D26" s="36" t="s">
        <v>89</v>
      </c>
      <c r="E26" s="32" t="s">
        <v>89</v>
      </c>
      <c r="F26" s="32" t="s">
        <v>90</v>
      </c>
      <c r="G26" s="32" t="s">
        <v>91</v>
      </c>
      <c r="H26" s="9">
        <f t="shared" si="1"/>
        <v>1</v>
      </c>
      <c r="J26" s="15">
        <f t="shared" si="2"/>
        <v>1</v>
      </c>
      <c r="K26" s="15" t="str">
        <f t="shared" si="3"/>
        <v/>
      </c>
      <c r="L26" s="15" t="str">
        <f t="shared" si="4"/>
        <v/>
      </c>
    </row>
    <row r="27" spans="1:12" ht="21" thickTop="1" thickBot="1" x14ac:dyDescent="0.3">
      <c r="A27" s="52"/>
      <c r="B27" s="58" t="s">
        <v>113</v>
      </c>
      <c r="C27" s="2" t="s">
        <v>6</v>
      </c>
      <c r="D27" s="36" t="s">
        <v>53</v>
      </c>
      <c r="E27" s="32" t="s">
        <v>53</v>
      </c>
      <c r="F27" s="32" t="s">
        <v>78</v>
      </c>
      <c r="G27" s="32" t="s">
        <v>79</v>
      </c>
      <c r="H27" s="9">
        <f t="shared" si="1"/>
        <v>1</v>
      </c>
      <c r="J27" s="15">
        <f t="shared" si="2"/>
        <v>1</v>
      </c>
      <c r="K27" s="15" t="str">
        <f t="shared" si="3"/>
        <v/>
      </c>
      <c r="L27" s="15" t="str">
        <f t="shared" si="4"/>
        <v/>
      </c>
    </row>
    <row r="28" spans="1:12" ht="28.5" thickTop="1" thickBot="1" x14ac:dyDescent="0.3">
      <c r="A28" s="52"/>
      <c r="B28" s="59"/>
      <c r="C28" s="2" t="s">
        <v>80</v>
      </c>
      <c r="D28" s="36" t="s">
        <v>83</v>
      </c>
      <c r="E28" s="32" t="s">
        <v>81</v>
      </c>
      <c r="F28" s="32" t="s">
        <v>82</v>
      </c>
      <c r="G28" s="32" t="s">
        <v>83</v>
      </c>
      <c r="H28" s="9">
        <f t="shared" si="1"/>
        <v>3</v>
      </c>
      <c r="J28" s="15" t="str">
        <f t="shared" si="2"/>
        <v/>
      </c>
      <c r="K28" s="15" t="str">
        <f t="shared" si="3"/>
        <v/>
      </c>
      <c r="L28" s="15">
        <f t="shared" si="4"/>
        <v>1</v>
      </c>
    </row>
    <row r="29" spans="1:12" ht="28.5" thickTop="1" thickBot="1" x14ac:dyDescent="0.3">
      <c r="A29" s="52"/>
      <c r="B29" s="59"/>
      <c r="C29" s="2" t="s">
        <v>84</v>
      </c>
      <c r="D29" s="36" t="s">
        <v>86</v>
      </c>
      <c r="E29" s="32" t="s">
        <v>81</v>
      </c>
      <c r="F29" s="32" t="s">
        <v>85</v>
      </c>
      <c r="G29" s="32" t="s">
        <v>86</v>
      </c>
      <c r="H29" s="9">
        <f t="shared" si="1"/>
        <v>3</v>
      </c>
      <c r="J29" s="15" t="str">
        <f t="shared" si="2"/>
        <v/>
      </c>
      <c r="K29" s="15" t="str">
        <f t="shared" si="3"/>
        <v/>
      </c>
      <c r="L29" s="15">
        <f t="shared" si="4"/>
        <v>1</v>
      </c>
    </row>
    <row r="30" spans="1:12" ht="42" thickTop="1" thickBot="1" x14ac:dyDescent="0.3">
      <c r="A30" s="52"/>
      <c r="B30" s="59"/>
      <c r="C30" s="2" t="s">
        <v>87</v>
      </c>
      <c r="D30" s="36" t="s">
        <v>83</v>
      </c>
      <c r="E30" s="32" t="s">
        <v>81</v>
      </c>
      <c r="F30" s="32" t="s">
        <v>82</v>
      </c>
      <c r="G30" s="32" t="s">
        <v>83</v>
      </c>
      <c r="H30" s="9">
        <f t="shared" si="1"/>
        <v>3</v>
      </c>
      <c r="J30" s="15" t="str">
        <f t="shared" si="2"/>
        <v/>
      </c>
      <c r="K30" s="15" t="str">
        <f t="shared" si="3"/>
        <v/>
      </c>
      <c r="L30" s="15">
        <f t="shared" si="4"/>
        <v>1</v>
      </c>
    </row>
    <row r="31" spans="1:12" ht="21" thickTop="1" thickBot="1" x14ac:dyDescent="0.3">
      <c r="A31" s="52"/>
      <c r="B31" s="60"/>
      <c r="C31" s="2" t="s">
        <v>88</v>
      </c>
      <c r="D31" s="36" t="s">
        <v>91</v>
      </c>
      <c r="E31" s="32" t="s">
        <v>89</v>
      </c>
      <c r="F31" s="32" t="s">
        <v>90</v>
      </c>
      <c r="G31" s="32" t="s">
        <v>91</v>
      </c>
      <c r="H31" s="9">
        <f t="shared" si="1"/>
        <v>3</v>
      </c>
      <c r="J31" s="15" t="str">
        <f t="shared" si="2"/>
        <v/>
      </c>
      <c r="K31" s="15" t="str">
        <f t="shared" si="3"/>
        <v/>
      </c>
      <c r="L31" s="15">
        <f t="shared" si="4"/>
        <v>1</v>
      </c>
    </row>
    <row r="32" spans="1:12" ht="21" thickTop="1" thickBot="1" x14ac:dyDescent="0.3">
      <c r="A32" s="52"/>
      <c r="B32" s="58" t="s">
        <v>114</v>
      </c>
      <c r="C32" s="2" t="s">
        <v>6</v>
      </c>
      <c r="D32" s="36" t="s">
        <v>53</v>
      </c>
      <c r="E32" s="32" t="s">
        <v>53</v>
      </c>
      <c r="F32" s="32" t="s">
        <v>78</v>
      </c>
      <c r="G32" s="32" t="s">
        <v>79</v>
      </c>
      <c r="H32" s="9">
        <f t="shared" si="1"/>
        <v>1</v>
      </c>
      <c r="J32" s="15">
        <f t="shared" si="2"/>
        <v>1</v>
      </c>
      <c r="K32" s="15" t="str">
        <f t="shared" si="3"/>
        <v/>
      </c>
      <c r="L32" s="15" t="str">
        <f t="shared" si="4"/>
        <v/>
      </c>
    </row>
    <row r="33" spans="1:12" ht="28.5" thickTop="1" thickBot="1" x14ac:dyDescent="0.3">
      <c r="A33" s="52"/>
      <c r="B33" s="59"/>
      <c r="C33" s="2" t="s">
        <v>80</v>
      </c>
      <c r="D33" s="36" t="s">
        <v>81</v>
      </c>
      <c r="E33" s="32" t="s">
        <v>81</v>
      </c>
      <c r="F33" s="32" t="s">
        <v>82</v>
      </c>
      <c r="G33" s="32" t="s">
        <v>83</v>
      </c>
      <c r="H33" s="9">
        <f t="shared" si="1"/>
        <v>1</v>
      </c>
      <c r="J33" s="15">
        <f t="shared" si="2"/>
        <v>1</v>
      </c>
      <c r="K33" s="15" t="str">
        <f t="shared" si="3"/>
        <v/>
      </c>
      <c r="L33" s="15" t="str">
        <f t="shared" si="4"/>
        <v/>
      </c>
    </row>
    <row r="34" spans="1:12" ht="28.5" thickTop="1" thickBot="1" x14ac:dyDescent="0.3">
      <c r="A34" s="52"/>
      <c r="B34" s="59"/>
      <c r="C34" s="2" t="s">
        <v>84</v>
      </c>
      <c r="D34" s="36" t="s">
        <v>81</v>
      </c>
      <c r="E34" s="32" t="s">
        <v>81</v>
      </c>
      <c r="F34" s="32" t="s">
        <v>85</v>
      </c>
      <c r="G34" s="32" t="s">
        <v>86</v>
      </c>
      <c r="H34" s="9">
        <f t="shared" si="1"/>
        <v>1</v>
      </c>
      <c r="J34" s="15">
        <f t="shared" si="2"/>
        <v>1</v>
      </c>
      <c r="K34" s="15" t="str">
        <f t="shared" si="3"/>
        <v/>
      </c>
      <c r="L34" s="15" t="str">
        <f t="shared" si="4"/>
        <v/>
      </c>
    </row>
    <row r="35" spans="1:12" ht="42" thickTop="1" thickBot="1" x14ac:dyDescent="0.3">
      <c r="A35" s="52"/>
      <c r="B35" s="59"/>
      <c r="C35" s="2" t="s">
        <v>87</v>
      </c>
      <c r="D35" s="36" t="s">
        <v>81</v>
      </c>
      <c r="E35" s="32" t="s">
        <v>81</v>
      </c>
      <c r="F35" s="32" t="s">
        <v>82</v>
      </c>
      <c r="G35" s="32" t="s">
        <v>83</v>
      </c>
      <c r="H35" s="9">
        <f t="shared" si="1"/>
        <v>1</v>
      </c>
      <c r="J35" s="15">
        <f t="shared" si="2"/>
        <v>1</v>
      </c>
      <c r="K35" s="15" t="str">
        <f t="shared" si="3"/>
        <v/>
      </c>
      <c r="L35" s="15" t="str">
        <f t="shared" si="4"/>
        <v/>
      </c>
    </row>
    <row r="36" spans="1:12" ht="21" thickTop="1" thickBot="1" x14ac:dyDescent="0.3">
      <c r="A36" s="52"/>
      <c r="B36" s="60"/>
      <c r="C36" s="2" t="s">
        <v>88</v>
      </c>
      <c r="D36" s="36" t="s">
        <v>89</v>
      </c>
      <c r="E36" s="32" t="s">
        <v>89</v>
      </c>
      <c r="F36" s="32" t="s">
        <v>90</v>
      </c>
      <c r="G36" s="32" t="s">
        <v>91</v>
      </c>
      <c r="H36" s="9">
        <f t="shared" si="1"/>
        <v>1</v>
      </c>
      <c r="J36" s="15">
        <f t="shared" si="2"/>
        <v>1</v>
      </c>
      <c r="K36" s="15" t="str">
        <f t="shared" si="3"/>
        <v/>
      </c>
      <c r="L36" s="15" t="str">
        <f t="shared" si="4"/>
        <v/>
      </c>
    </row>
    <row r="37" spans="1:12" ht="21" thickTop="1" thickBot="1" x14ac:dyDescent="0.3">
      <c r="A37" s="52"/>
      <c r="B37" s="58" t="s">
        <v>115</v>
      </c>
      <c r="C37" s="2" t="s">
        <v>6</v>
      </c>
      <c r="D37" s="36" t="s">
        <v>53</v>
      </c>
      <c r="E37" s="32" t="s">
        <v>53</v>
      </c>
      <c r="F37" s="32" t="s">
        <v>78</v>
      </c>
      <c r="G37" s="32" t="s">
        <v>79</v>
      </c>
      <c r="H37" s="9">
        <f t="shared" si="1"/>
        <v>1</v>
      </c>
      <c r="J37" s="15">
        <f t="shared" si="2"/>
        <v>1</v>
      </c>
      <c r="K37" s="15" t="str">
        <f t="shared" si="3"/>
        <v/>
      </c>
      <c r="L37" s="15" t="str">
        <f t="shared" si="4"/>
        <v/>
      </c>
    </row>
    <row r="38" spans="1:12" ht="28.5" thickTop="1" thickBot="1" x14ac:dyDescent="0.3">
      <c r="A38" s="52"/>
      <c r="B38" s="59"/>
      <c r="C38" s="2" t="s">
        <v>80</v>
      </c>
      <c r="D38" s="36" t="s">
        <v>81</v>
      </c>
      <c r="E38" s="32" t="s">
        <v>81</v>
      </c>
      <c r="F38" s="32" t="s">
        <v>82</v>
      </c>
      <c r="G38" s="32" t="s">
        <v>83</v>
      </c>
      <c r="H38" s="9">
        <f t="shared" si="1"/>
        <v>1</v>
      </c>
      <c r="J38" s="15">
        <f t="shared" si="2"/>
        <v>1</v>
      </c>
      <c r="K38" s="15" t="str">
        <f t="shared" si="3"/>
        <v/>
      </c>
      <c r="L38" s="15" t="str">
        <f t="shared" si="4"/>
        <v/>
      </c>
    </row>
    <row r="39" spans="1:12" ht="28.5" thickTop="1" thickBot="1" x14ac:dyDescent="0.3">
      <c r="A39" s="52"/>
      <c r="B39" s="59"/>
      <c r="C39" s="2" t="s">
        <v>84</v>
      </c>
      <c r="D39" s="36" t="s">
        <v>81</v>
      </c>
      <c r="E39" s="32" t="s">
        <v>81</v>
      </c>
      <c r="F39" s="32" t="s">
        <v>85</v>
      </c>
      <c r="G39" s="32" t="s">
        <v>86</v>
      </c>
      <c r="H39" s="9">
        <f t="shared" si="1"/>
        <v>1</v>
      </c>
      <c r="J39" s="15">
        <f t="shared" si="2"/>
        <v>1</v>
      </c>
      <c r="K39" s="15" t="str">
        <f t="shared" si="3"/>
        <v/>
      </c>
      <c r="L39" s="15" t="str">
        <f t="shared" si="4"/>
        <v/>
      </c>
    </row>
    <row r="40" spans="1:12" ht="42" thickTop="1" thickBot="1" x14ac:dyDescent="0.3">
      <c r="A40" s="52"/>
      <c r="B40" s="59"/>
      <c r="C40" s="2" t="s">
        <v>87</v>
      </c>
      <c r="D40" s="36" t="s">
        <v>81</v>
      </c>
      <c r="E40" s="32" t="s">
        <v>81</v>
      </c>
      <c r="F40" s="32" t="s">
        <v>82</v>
      </c>
      <c r="G40" s="32" t="s">
        <v>83</v>
      </c>
      <c r="H40" s="9">
        <f t="shared" si="1"/>
        <v>1</v>
      </c>
      <c r="J40" s="15">
        <f t="shared" si="2"/>
        <v>1</v>
      </c>
      <c r="K40" s="15" t="str">
        <f t="shared" si="3"/>
        <v/>
      </c>
      <c r="L40" s="15" t="str">
        <f t="shared" si="4"/>
        <v/>
      </c>
    </row>
    <row r="41" spans="1:12" ht="21" thickTop="1" thickBot="1" x14ac:dyDescent="0.3">
      <c r="A41" s="52"/>
      <c r="B41" s="60"/>
      <c r="C41" s="2" t="s">
        <v>88</v>
      </c>
      <c r="D41" s="36" t="s">
        <v>89</v>
      </c>
      <c r="E41" s="32" t="s">
        <v>89</v>
      </c>
      <c r="F41" s="32" t="s">
        <v>90</v>
      </c>
      <c r="G41" s="32" t="s">
        <v>91</v>
      </c>
      <c r="H41" s="9">
        <f t="shared" si="1"/>
        <v>1</v>
      </c>
      <c r="J41" s="15">
        <f t="shared" si="2"/>
        <v>1</v>
      </c>
      <c r="K41" s="15" t="str">
        <f t="shared" si="3"/>
        <v/>
      </c>
      <c r="L41" s="15" t="str">
        <f t="shared" si="4"/>
        <v/>
      </c>
    </row>
    <row r="42" spans="1:12" ht="42" thickTop="1" thickBot="1" x14ac:dyDescent="0.3">
      <c r="A42" s="52"/>
      <c r="B42" s="58" t="s">
        <v>120</v>
      </c>
      <c r="C42" s="2" t="s">
        <v>92</v>
      </c>
      <c r="D42" s="36" t="s">
        <v>93</v>
      </c>
      <c r="E42" s="32" t="s">
        <v>93</v>
      </c>
      <c r="F42" s="32" t="s">
        <v>94</v>
      </c>
      <c r="G42" s="32" t="s">
        <v>95</v>
      </c>
      <c r="H42" s="9">
        <f t="shared" si="1"/>
        <v>1</v>
      </c>
      <c r="J42" s="15">
        <f t="shared" si="2"/>
        <v>1</v>
      </c>
      <c r="K42" s="15" t="str">
        <f t="shared" si="3"/>
        <v/>
      </c>
      <c r="L42" s="15" t="str">
        <f t="shared" si="4"/>
        <v/>
      </c>
    </row>
    <row r="43" spans="1:12" ht="21" thickTop="1" thickBot="1" x14ac:dyDescent="0.3">
      <c r="A43" s="52"/>
      <c r="B43" s="59"/>
      <c r="C43" s="2" t="s">
        <v>96</v>
      </c>
      <c r="D43" s="36" t="s">
        <v>97</v>
      </c>
      <c r="E43" s="32" t="s">
        <v>97</v>
      </c>
      <c r="F43" s="32" t="s">
        <v>98</v>
      </c>
      <c r="G43" s="32" t="s">
        <v>99</v>
      </c>
      <c r="H43" s="9">
        <f t="shared" si="1"/>
        <v>1</v>
      </c>
      <c r="J43" s="15">
        <f t="shared" si="2"/>
        <v>1</v>
      </c>
      <c r="K43" s="15" t="str">
        <f t="shared" si="3"/>
        <v/>
      </c>
      <c r="L43" s="15" t="str">
        <f t="shared" si="4"/>
        <v/>
      </c>
    </row>
    <row r="44" spans="1:12" ht="21" thickTop="1" thickBot="1" x14ac:dyDescent="0.3">
      <c r="A44" s="52"/>
      <c r="B44" s="59"/>
      <c r="C44" s="2" t="s">
        <v>100</v>
      </c>
      <c r="D44" s="36" t="s">
        <v>101</v>
      </c>
      <c r="E44" s="32" t="s">
        <v>101</v>
      </c>
      <c r="F44" s="32" t="s">
        <v>102</v>
      </c>
      <c r="G44" s="32" t="s">
        <v>51</v>
      </c>
      <c r="H44" s="9">
        <f t="shared" si="1"/>
        <v>1</v>
      </c>
      <c r="J44" s="15">
        <f t="shared" si="2"/>
        <v>1</v>
      </c>
      <c r="K44" s="15" t="str">
        <f t="shared" si="3"/>
        <v/>
      </c>
      <c r="L44" s="15" t="str">
        <f t="shared" si="4"/>
        <v/>
      </c>
    </row>
    <row r="45" spans="1:12" ht="42" thickTop="1" thickBot="1" x14ac:dyDescent="0.3">
      <c r="A45" s="52"/>
      <c r="B45" s="59"/>
      <c r="C45" s="2" t="s">
        <v>103</v>
      </c>
      <c r="D45" s="36" t="s">
        <v>104</v>
      </c>
      <c r="E45" s="32" t="s">
        <v>104</v>
      </c>
      <c r="F45" s="32" t="s">
        <v>105</v>
      </c>
      <c r="G45" s="32" t="s">
        <v>106</v>
      </c>
      <c r="H45" s="9">
        <f t="shared" si="1"/>
        <v>1</v>
      </c>
      <c r="J45" s="15">
        <f t="shared" si="2"/>
        <v>1</v>
      </c>
      <c r="K45" s="15" t="str">
        <f t="shared" si="3"/>
        <v/>
      </c>
      <c r="L45" s="15" t="str">
        <f t="shared" si="4"/>
        <v/>
      </c>
    </row>
    <row r="46" spans="1:12" ht="21" thickTop="1" thickBot="1" x14ac:dyDescent="0.3">
      <c r="A46" s="52"/>
      <c r="B46" s="58" t="s">
        <v>24</v>
      </c>
      <c r="C46" s="2" t="s">
        <v>107</v>
      </c>
      <c r="D46" s="36" t="s">
        <v>108</v>
      </c>
      <c r="E46" s="32" t="s">
        <v>108</v>
      </c>
      <c r="F46" s="32" t="s">
        <v>109</v>
      </c>
      <c r="G46" s="32" t="s">
        <v>110</v>
      </c>
      <c r="H46" s="9">
        <f t="shared" si="1"/>
        <v>1</v>
      </c>
      <c r="J46" s="15">
        <f t="shared" si="2"/>
        <v>1</v>
      </c>
      <c r="K46" s="15" t="str">
        <f t="shared" si="3"/>
        <v/>
      </c>
      <c r="L46" s="15" t="str">
        <f t="shared" si="4"/>
        <v/>
      </c>
    </row>
    <row r="47" spans="1:12" ht="21" thickTop="1" thickBot="1" x14ac:dyDescent="0.3">
      <c r="A47" s="52"/>
      <c r="B47" s="59"/>
      <c r="C47" s="2" t="s">
        <v>119</v>
      </c>
      <c r="D47" s="36" t="s">
        <v>116</v>
      </c>
      <c r="E47" s="32" t="s">
        <v>116</v>
      </c>
      <c r="F47" s="32" t="s">
        <v>117</v>
      </c>
      <c r="G47" s="32" t="s">
        <v>118</v>
      </c>
      <c r="H47" s="9">
        <f t="shared" si="1"/>
        <v>1</v>
      </c>
      <c r="J47" s="15">
        <f t="shared" si="2"/>
        <v>1</v>
      </c>
      <c r="K47" s="15" t="str">
        <f t="shared" si="3"/>
        <v/>
      </c>
      <c r="L47" s="15" t="str">
        <f t="shared" si="4"/>
        <v/>
      </c>
    </row>
  </sheetData>
  <sheetProtection sheet="1" objects="1" scenarios="1"/>
  <mergeCells count="15">
    <mergeCell ref="A2:A16"/>
    <mergeCell ref="A17:A47"/>
    <mergeCell ref="A1:C1"/>
    <mergeCell ref="B42:B45"/>
    <mergeCell ref="B46:B47"/>
    <mergeCell ref="B37:B41"/>
    <mergeCell ref="B32:B36"/>
    <mergeCell ref="B27:B31"/>
    <mergeCell ref="B2:B4"/>
    <mergeCell ref="B5:B7"/>
    <mergeCell ref="B8:B10"/>
    <mergeCell ref="B11:B13"/>
    <mergeCell ref="B14:B16"/>
    <mergeCell ref="B17:B21"/>
    <mergeCell ref="B22:B26"/>
  </mergeCells>
  <conditionalFormatting sqref="D2:D47">
    <cfRule type="expression" dxfId="8" priority="1">
      <formula>$D2=$G2</formula>
    </cfRule>
    <cfRule type="expression" dxfId="7" priority="2">
      <formula>$D2=$F2</formula>
    </cfRule>
    <cfRule type="expression" dxfId="6" priority="3">
      <formula>$D2=$E2</formula>
    </cfRule>
  </conditionalFormatting>
  <dataValidations count="1">
    <dataValidation type="list" allowBlank="1" showInputMessage="1" showErrorMessage="1" sqref="D2:D47">
      <formula1>$E2:$G2</formula1>
    </dataValidation>
  </dataValidations>
  <printOptions horizontalCentered="1"/>
  <pageMargins left="0.19685039370078741" right="0.19685039370078741" top="0.19685039370078741" bottom="0.39370078740157483" header="0.19685039370078741" footer="0.19685039370078741"/>
  <pageSetup paperSize="9" scale="59" orientation="portrait" horizontalDpi="300" verticalDpi="300" r:id="rId1"/>
  <headerFooter>
    <oddFooter>&amp;LPEAF - Enterprise Architecture Maturity Assessment&amp;R© Pragmatic EA Ltd (2008-2014)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32"/>
  <sheetViews>
    <sheetView tabSelected="1" topLeftCell="A22" workbookViewId="0">
      <selection activeCell="Q28" sqref="Q28"/>
    </sheetView>
  </sheetViews>
  <sheetFormatPr defaultRowHeight="17.25" thickTop="1" thickBottom="1" x14ac:dyDescent="0.3"/>
  <cols>
    <col min="1" max="1" width="10.7109375" style="5" customWidth="1"/>
    <col min="2" max="2" width="20.7109375" style="5" customWidth="1"/>
    <col min="3" max="3" width="20.7109375" style="3" customWidth="1"/>
    <col min="4" max="4" width="20.7109375" style="37" customWidth="1"/>
    <col min="5" max="7" width="20.7109375" style="3" customWidth="1"/>
    <col min="8" max="9" width="0" style="3" hidden="1" customWidth="1"/>
    <col min="10" max="12" width="12.7109375" style="3" hidden="1" customWidth="1"/>
    <col min="13" max="16384" width="9.140625" style="3"/>
  </cols>
  <sheetData>
    <row r="1" spans="1:12" ht="29.25" thickTop="1" thickBot="1" x14ac:dyDescent="0.3">
      <c r="A1" s="67" t="s">
        <v>124</v>
      </c>
      <c r="B1" s="68"/>
      <c r="C1" s="69"/>
      <c r="D1" s="18" t="s">
        <v>62</v>
      </c>
      <c r="E1" s="33" t="s">
        <v>58</v>
      </c>
      <c r="F1" s="34" t="s">
        <v>59</v>
      </c>
      <c r="G1" s="35" t="s">
        <v>60</v>
      </c>
      <c r="H1" s="18" t="s">
        <v>123</v>
      </c>
      <c r="I1" s="1"/>
      <c r="J1" s="16" t="s">
        <v>58</v>
      </c>
      <c r="K1" s="16" t="s">
        <v>59</v>
      </c>
      <c r="L1" s="16" t="s">
        <v>60</v>
      </c>
    </row>
    <row r="2" spans="1:12" ht="21" thickTop="1" thickBot="1" x14ac:dyDescent="0.3">
      <c r="A2" s="64" t="s">
        <v>14</v>
      </c>
      <c r="B2" s="62" t="s">
        <v>173</v>
      </c>
      <c r="C2" s="2" t="s">
        <v>126</v>
      </c>
      <c r="D2" s="36" t="s">
        <v>64</v>
      </c>
      <c r="E2" s="32" t="s">
        <v>64</v>
      </c>
      <c r="F2" s="32" t="s">
        <v>214</v>
      </c>
      <c r="G2" s="32" t="s">
        <v>215</v>
      </c>
      <c r="H2" s="9">
        <f>MATCH(D2,E2:G2,FALSE)</f>
        <v>1</v>
      </c>
      <c r="I2" s="1"/>
      <c r="J2" s="15">
        <f>IF($D2=E2,1,"")</f>
        <v>1</v>
      </c>
      <c r="K2" s="15" t="str">
        <f t="shared" ref="K2:L2" si="0">IF($D2=F2,1,"")</f>
        <v/>
      </c>
      <c r="L2" s="15" t="str">
        <f t="shared" si="0"/>
        <v/>
      </c>
    </row>
    <row r="3" spans="1:12" ht="21" thickTop="1" thickBot="1" x14ac:dyDescent="0.3">
      <c r="A3" s="65"/>
      <c r="B3" s="63"/>
      <c r="C3" s="2" t="s">
        <v>127</v>
      </c>
      <c r="D3" s="36" t="s">
        <v>64</v>
      </c>
      <c r="E3" s="32" t="s">
        <v>64</v>
      </c>
      <c r="F3" s="32" t="s">
        <v>214</v>
      </c>
      <c r="G3" s="32" t="s">
        <v>215</v>
      </c>
      <c r="H3" s="9">
        <f t="shared" ref="H3:H32" si="1">MATCH(D3,E3:G3,FALSE)</f>
        <v>1</v>
      </c>
      <c r="I3" s="1"/>
      <c r="J3" s="15">
        <f t="shared" ref="J3:J32" si="2">IF($D3=E3,1,"")</f>
        <v>1</v>
      </c>
      <c r="K3" s="15" t="str">
        <f t="shared" ref="K3:K32" si="3">IF($D3=F3,1,"")</f>
        <v/>
      </c>
      <c r="L3" s="15" t="str">
        <f t="shared" ref="L3:L32" si="4">IF($D3=G3,1,"")</f>
        <v/>
      </c>
    </row>
    <row r="4" spans="1:12" ht="21" thickTop="1" thickBot="1" x14ac:dyDescent="0.3">
      <c r="A4" s="65"/>
      <c r="B4" s="63"/>
      <c r="C4" s="2" t="s">
        <v>128</v>
      </c>
      <c r="D4" s="36" t="s">
        <v>64</v>
      </c>
      <c r="E4" s="32" t="s">
        <v>215</v>
      </c>
      <c r="F4" s="32" t="s">
        <v>214</v>
      </c>
      <c r="G4" s="32" t="s">
        <v>64</v>
      </c>
      <c r="H4" s="9">
        <f t="shared" si="1"/>
        <v>3</v>
      </c>
      <c r="I4" s="1"/>
      <c r="J4" s="15" t="str">
        <f t="shared" si="2"/>
        <v/>
      </c>
      <c r="K4" s="15" t="str">
        <f t="shared" si="3"/>
        <v/>
      </c>
      <c r="L4" s="15">
        <f t="shared" si="4"/>
        <v>1</v>
      </c>
    </row>
    <row r="5" spans="1:12" ht="21" thickTop="1" thickBot="1" x14ac:dyDescent="0.3">
      <c r="A5" s="65"/>
      <c r="B5" s="63"/>
      <c r="C5" s="2" t="s">
        <v>129</v>
      </c>
      <c r="D5" s="36" t="s">
        <v>130</v>
      </c>
      <c r="E5" s="32" t="s">
        <v>130</v>
      </c>
      <c r="F5" s="32" t="s">
        <v>131</v>
      </c>
      <c r="G5" s="32" t="s">
        <v>132</v>
      </c>
      <c r="H5" s="9">
        <f t="shared" si="1"/>
        <v>1</v>
      </c>
      <c r="I5" s="1"/>
      <c r="J5" s="15">
        <f t="shared" si="2"/>
        <v>1</v>
      </c>
      <c r="K5" s="15" t="str">
        <f t="shared" si="3"/>
        <v/>
      </c>
      <c r="L5" s="15" t="str">
        <f t="shared" si="4"/>
        <v/>
      </c>
    </row>
    <row r="6" spans="1:12" ht="21" thickTop="1" thickBot="1" x14ac:dyDescent="0.3">
      <c r="A6" s="65"/>
      <c r="B6" s="70"/>
      <c r="C6" s="2" t="s">
        <v>133</v>
      </c>
      <c r="D6" s="36" t="s">
        <v>135</v>
      </c>
      <c r="E6" s="32" t="s">
        <v>134</v>
      </c>
      <c r="F6" s="32" t="s">
        <v>135</v>
      </c>
      <c r="G6" s="32" t="s">
        <v>136</v>
      </c>
      <c r="H6" s="9">
        <f t="shared" si="1"/>
        <v>2</v>
      </c>
      <c r="I6" s="1"/>
      <c r="J6" s="15" t="str">
        <f t="shared" si="2"/>
        <v/>
      </c>
      <c r="K6" s="15">
        <f t="shared" si="3"/>
        <v>1</v>
      </c>
      <c r="L6" s="15" t="str">
        <f t="shared" si="4"/>
        <v/>
      </c>
    </row>
    <row r="7" spans="1:12" ht="21" thickTop="1" thickBot="1" x14ac:dyDescent="0.3">
      <c r="A7" s="65"/>
      <c r="B7" s="62" t="s">
        <v>172</v>
      </c>
      <c r="C7" s="2" t="s">
        <v>126</v>
      </c>
      <c r="D7" s="36" t="s">
        <v>64</v>
      </c>
      <c r="E7" s="32" t="s">
        <v>64</v>
      </c>
      <c r="F7" s="32" t="s">
        <v>214</v>
      </c>
      <c r="G7" s="32" t="s">
        <v>215</v>
      </c>
      <c r="H7" s="9">
        <f t="shared" si="1"/>
        <v>1</v>
      </c>
      <c r="I7" s="1"/>
      <c r="J7" s="15">
        <f t="shared" si="2"/>
        <v>1</v>
      </c>
      <c r="K7" s="15" t="str">
        <f t="shared" si="3"/>
        <v/>
      </c>
      <c r="L7" s="15" t="str">
        <f t="shared" si="4"/>
        <v/>
      </c>
    </row>
    <row r="8" spans="1:12" ht="21" thickTop="1" thickBot="1" x14ac:dyDescent="0.3">
      <c r="A8" s="65"/>
      <c r="B8" s="63"/>
      <c r="C8" s="2" t="s">
        <v>127</v>
      </c>
      <c r="D8" s="36" t="s">
        <v>64</v>
      </c>
      <c r="E8" s="32" t="s">
        <v>64</v>
      </c>
      <c r="F8" s="32" t="s">
        <v>214</v>
      </c>
      <c r="G8" s="32" t="s">
        <v>215</v>
      </c>
      <c r="H8" s="9">
        <f t="shared" si="1"/>
        <v>1</v>
      </c>
      <c r="I8" s="1"/>
      <c r="J8" s="15">
        <f t="shared" si="2"/>
        <v>1</v>
      </c>
      <c r="K8" s="15" t="str">
        <f t="shared" si="3"/>
        <v/>
      </c>
      <c r="L8" s="15" t="str">
        <f t="shared" si="4"/>
        <v/>
      </c>
    </row>
    <row r="9" spans="1:12" ht="21" thickTop="1" thickBot="1" x14ac:dyDescent="0.3">
      <c r="A9" s="65"/>
      <c r="B9" s="63"/>
      <c r="C9" s="2" t="s">
        <v>128</v>
      </c>
      <c r="D9" s="36" t="s">
        <v>64</v>
      </c>
      <c r="E9" s="32" t="s">
        <v>215</v>
      </c>
      <c r="F9" s="32" t="s">
        <v>214</v>
      </c>
      <c r="G9" s="32" t="s">
        <v>64</v>
      </c>
      <c r="H9" s="9">
        <f t="shared" si="1"/>
        <v>3</v>
      </c>
      <c r="I9" s="1"/>
      <c r="J9" s="15" t="str">
        <f t="shared" si="2"/>
        <v/>
      </c>
      <c r="K9" s="15" t="str">
        <f t="shared" si="3"/>
        <v/>
      </c>
      <c r="L9" s="15">
        <f t="shared" si="4"/>
        <v>1</v>
      </c>
    </row>
    <row r="10" spans="1:12" ht="21" thickTop="1" thickBot="1" x14ac:dyDescent="0.3">
      <c r="A10" s="65"/>
      <c r="B10" s="63"/>
      <c r="C10" s="2" t="s">
        <v>129</v>
      </c>
      <c r="D10" s="36" t="s">
        <v>130</v>
      </c>
      <c r="E10" s="32" t="s">
        <v>130</v>
      </c>
      <c r="F10" s="32" t="s">
        <v>131</v>
      </c>
      <c r="G10" s="32" t="s">
        <v>132</v>
      </c>
      <c r="H10" s="9">
        <f t="shared" si="1"/>
        <v>1</v>
      </c>
      <c r="I10" s="1"/>
      <c r="J10" s="15">
        <f t="shared" si="2"/>
        <v>1</v>
      </c>
      <c r="K10" s="15" t="str">
        <f t="shared" si="3"/>
        <v/>
      </c>
      <c r="L10" s="15" t="str">
        <f t="shared" si="4"/>
        <v/>
      </c>
    </row>
    <row r="11" spans="1:12" ht="21" thickTop="1" thickBot="1" x14ac:dyDescent="0.3">
      <c r="A11" s="65"/>
      <c r="B11" s="70"/>
      <c r="C11" s="2" t="s">
        <v>133</v>
      </c>
      <c r="D11" s="36" t="s">
        <v>134</v>
      </c>
      <c r="E11" s="32" t="s">
        <v>134</v>
      </c>
      <c r="F11" s="32" t="s">
        <v>135</v>
      </c>
      <c r="G11" s="32" t="s">
        <v>136</v>
      </c>
      <c r="H11" s="9">
        <f t="shared" si="1"/>
        <v>1</v>
      </c>
      <c r="I11" s="1"/>
      <c r="J11" s="15">
        <f t="shared" si="2"/>
        <v>1</v>
      </c>
      <c r="K11" s="15" t="str">
        <f t="shared" si="3"/>
        <v/>
      </c>
      <c r="L11" s="15" t="str">
        <f t="shared" si="4"/>
        <v/>
      </c>
    </row>
    <row r="12" spans="1:12" ht="21" thickTop="1" thickBot="1" x14ac:dyDescent="0.3">
      <c r="A12" s="65"/>
      <c r="B12" s="62" t="s">
        <v>174</v>
      </c>
      <c r="C12" s="2" t="s">
        <v>126</v>
      </c>
      <c r="D12" s="36" t="s">
        <v>64</v>
      </c>
      <c r="E12" s="32" t="s">
        <v>64</v>
      </c>
      <c r="F12" s="32" t="s">
        <v>214</v>
      </c>
      <c r="G12" s="32" t="s">
        <v>215</v>
      </c>
      <c r="H12" s="9">
        <f t="shared" si="1"/>
        <v>1</v>
      </c>
      <c r="I12" s="1"/>
      <c r="J12" s="15">
        <f t="shared" si="2"/>
        <v>1</v>
      </c>
      <c r="K12" s="15" t="str">
        <f t="shared" si="3"/>
        <v/>
      </c>
      <c r="L12" s="15" t="str">
        <f t="shared" si="4"/>
        <v/>
      </c>
    </row>
    <row r="13" spans="1:12" ht="21" thickTop="1" thickBot="1" x14ac:dyDescent="0.3">
      <c r="A13" s="65"/>
      <c r="B13" s="63"/>
      <c r="C13" s="2" t="s">
        <v>127</v>
      </c>
      <c r="D13" s="36" t="s">
        <v>64</v>
      </c>
      <c r="E13" s="32" t="s">
        <v>64</v>
      </c>
      <c r="F13" s="32" t="s">
        <v>214</v>
      </c>
      <c r="G13" s="32" t="s">
        <v>215</v>
      </c>
      <c r="H13" s="9">
        <f t="shared" si="1"/>
        <v>1</v>
      </c>
      <c r="I13" s="1"/>
      <c r="J13" s="15">
        <f t="shared" si="2"/>
        <v>1</v>
      </c>
      <c r="K13" s="15" t="str">
        <f t="shared" si="3"/>
        <v/>
      </c>
      <c r="L13" s="15" t="str">
        <f t="shared" si="4"/>
        <v/>
      </c>
    </row>
    <row r="14" spans="1:12" ht="21" thickTop="1" thickBot="1" x14ac:dyDescent="0.3">
      <c r="A14" s="65"/>
      <c r="B14" s="63"/>
      <c r="C14" s="2" t="s">
        <v>128</v>
      </c>
      <c r="D14" s="36" t="s">
        <v>64</v>
      </c>
      <c r="E14" s="32" t="s">
        <v>215</v>
      </c>
      <c r="F14" s="32" t="s">
        <v>214</v>
      </c>
      <c r="G14" s="32" t="s">
        <v>64</v>
      </c>
      <c r="H14" s="9">
        <f t="shared" si="1"/>
        <v>3</v>
      </c>
      <c r="I14" s="1"/>
      <c r="J14" s="15" t="str">
        <f t="shared" si="2"/>
        <v/>
      </c>
      <c r="K14" s="15" t="str">
        <f t="shared" si="3"/>
        <v/>
      </c>
      <c r="L14" s="15">
        <f t="shared" si="4"/>
        <v>1</v>
      </c>
    </row>
    <row r="15" spans="1:12" ht="21" thickTop="1" thickBot="1" x14ac:dyDescent="0.3">
      <c r="A15" s="65"/>
      <c r="B15" s="63"/>
      <c r="C15" s="2" t="s">
        <v>129</v>
      </c>
      <c r="D15" s="36" t="s">
        <v>130</v>
      </c>
      <c r="E15" s="32" t="s">
        <v>130</v>
      </c>
      <c r="F15" s="32" t="s">
        <v>131</v>
      </c>
      <c r="G15" s="32" t="s">
        <v>132</v>
      </c>
      <c r="H15" s="9">
        <f t="shared" si="1"/>
        <v>1</v>
      </c>
      <c r="I15" s="1"/>
      <c r="J15" s="15">
        <f t="shared" si="2"/>
        <v>1</v>
      </c>
      <c r="K15" s="15" t="str">
        <f t="shared" si="3"/>
        <v/>
      </c>
      <c r="L15" s="15" t="str">
        <f t="shared" si="4"/>
        <v/>
      </c>
    </row>
    <row r="16" spans="1:12" ht="21" thickTop="1" thickBot="1" x14ac:dyDescent="0.3">
      <c r="A16" s="65"/>
      <c r="B16" s="70"/>
      <c r="C16" s="2" t="s">
        <v>133</v>
      </c>
      <c r="D16" s="36" t="s">
        <v>134</v>
      </c>
      <c r="E16" s="32" t="s">
        <v>134</v>
      </c>
      <c r="F16" s="32" t="s">
        <v>135</v>
      </c>
      <c r="G16" s="32" t="s">
        <v>136</v>
      </c>
      <c r="H16" s="9">
        <f t="shared" si="1"/>
        <v>1</v>
      </c>
      <c r="I16" s="1"/>
      <c r="J16" s="15">
        <f t="shared" si="2"/>
        <v>1</v>
      </c>
      <c r="K16" s="15" t="str">
        <f t="shared" si="3"/>
        <v/>
      </c>
      <c r="L16" s="15" t="str">
        <f t="shared" si="4"/>
        <v/>
      </c>
    </row>
    <row r="17" spans="1:12" ht="21" thickTop="1" thickBot="1" x14ac:dyDescent="0.3">
      <c r="A17" s="65"/>
      <c r="B17" s="62" t="s">
        <v>175</v>
      </c>
      <c r="C17" s="2" t="s">
        <v>126</v>
      </c>
      <c r="D17" s="36" t="s">
        <v>64</v>
      </c>
      <c r="E17" s="32" t="s">
        <v>64</v>
      </c>
      <c r="F17" s="32" t="s">
        <v>214</v>
      </c>
      <c r="G17" s="32" t="s">
        <v>215</v>
      </c>
      <c r="H17" s="9">
        <f t="shared" si="1"/>
        <v>1</v>
      </c>
      <c r="I17" s="1"/>
      <c r="J17" s="15">
        <f t="shared" si="2"/>
        <v>1</v>
      </c>
      <c r="K17" s="15" t="str">
        <f t="shared" si="3"/>
        <v/>
      </c>
      <c r="L17" s="15" t="str">
        <f t="shared" si="4"/>
        <v/>
      </c>
    </row>
    <row r="18" spans="1:12" ht="21" thickTop="1" thickBot="1" x14ac:dyDescent="0.3">
      <c r="A18" s="65"/>
      <c r="B18" s="63"/>
      <c r="C18" s="2" t="s">
        <v>127</v>
      </c>
      <c r="D18" s="36" t="s">
        <v>64</v>
      </c>
      <c r="E18" s="32" t="s">
        <v>64</v>
      </c>
      <c r="F18" s="32" t="s">
        <v>214</v>
      </c>
      <c r="G18" s="32" t="s">
        <v>215</v>
      </c>
      <c r="H18" s="9">
        <f t="shared" si="1"/>
        <v>1</v>
      </c>
      <c r="I18" s="1"/>
      <c r="J18" s="15">
        <f t="shared" si="2"/>
        <v>1</v>
      </c>
      <c r="K18" s="15" t="str">
        <f t="shared" si="3"/>
        <v/>
      </c>
      <c r="L18" s="15" t="str">
        <f t="shared" si="4"/>
        <v/>
      </c>
    </row>
    <row r="19" spans="1:12" ht="21" thickTop="1" thickBot="1" x14ac:dyDescent="0.3">
      <c r="A19" s="65"/>
      <c r="B19" s="63"/>
      <c r="C19" s="2" t="s">
        <v>128</v>
      </c>
      <c r="D19" s="36" t="s">
        <v>64</v>
      </c>
      <c r="E19" s="32" t="s">
        <v>215</v>
      </c>
      <c r="F19" s="32" t="s">
        <v>214</v>
      </c>
      <c r="G19" s="32" t="s">
        <v>64</v>
      </c>
      <c r="H19" s="9">
        <f t="shared" si="1"/>
        <v>3</v>
      </c>
      <c r="I19" s="1"/>
      <c r="J19" s="15" t="str">
        <f t="shared" si="2"/>
        <v/>
      </c>
      <c r="K19" s="15" t="str">
        <f t="shared" si="3"/>
        <v/>
      </c>
      <c r="L19" s="15">
        <f t="shared" si="4"/>
        <v>1</v>
      </c>
    </row>
    <row r="20" spans="1:12" ht="21" thickTop="1" thickBot="1" x14ac:dyDescent="0.3">
      <c r="A20" s="65"/>
      <c r="B20" s="63"/>
      <c r="C20" s="2" t="s">
        <v>129</v>
      </c>
      <c r="D20" s="36" t="s">
        <v>130</v>
      </c>
      <c r="E20" s="32" t="s">
        <v>130</v>
      </c>
      <c r="F20" s="32" t="s">
        <v>131</v>
      </c>
      <c r="G20" s="32" t="s">
        <v>132</v>
      </c>
      <c r="H20" s="9">
        <f t="shared" si="1"/>
        <v>1</v>
      </c>
      <c r="I20" s="1"/>
      <c r="J20" s="15">
        <f t="shared" si="2"/>
        <v>1</v>
      </c>
      <c r="K20" s="15" t="str">
        <f t="shared" si="3"/>
        <v/>
      </c>
      <c r="L20" s="15" t="str">
        <f t="shared" si="4"/>
        <v/>
      </c>
    </row>
    <row r="21" spans="1:12" ht="21" thickTop="1" thickBot="1" x14ac:dyDescent="0.3">
      <c r="A21" s="65"/>
      <c r="B21" s="70"/>
      <c r="C21" s="2" t="s">
        <v>133</v>
      </c>
      <c r="D21" s="36" t="s">
        <v>134</v>
      </c>
      <c r="E21" s="32" t="s">
        <v>134</v>
      </c>
      <c r="F21" s="32" t="s">
        <v>135</v>
      </c>
      <c r="G21" s="32" t="s">
        <v>136</v>
      </c>
      <c r="H21" s="9">
        <f t="shared" si="1"/>
        <v>1</v>
      </c>
      <c r="I21" s="1"/>
      <c r="J21" s="15">
        <f t="shared" si="2"/>
        <v>1</v>
      </c>
      <c r="K21" s="15" t="str">
        <f t="shared" si="3"/>
        <v/>
      </c>
      <c r="L21" s="15" t="str">
        <f t="shared" si="4"/>
        <v/>
      </c>
    </row>
    <row r="22" spans="1:12" ht="21" thickTop="1" thickBot="1" x14ac:dyDescent="0.3">
      <c r="A22" s="65"/>
      <c r="B22" s="62" t="s">
        <v>176</v>
      </c>
      <c r="C22" s="2" t="s">
        <v>137</v>
      </c>
      <c r="D22" s="36" t="s">
        <v>138</v>
      </c>
      <c r="E22" s="32" t="s">
        <v>138</v>
      </c>
      <c r="F22" s="32" t="s">
        <v>139</v>
      </c>
      <c r="G22" s="32" t="s">
        <v>140</v>
      </c>
      <c r="H22" s="9">
        <f t="shared" si="1"/>
        <v>1</v>
      </c>
      <c r="I22" s="1"/>
      <c r="J22" s="15">
        <f t="shared" si="2"/>
        <v>1</v>
      </c>
      <c r="K22" s="15" t="str">
        <f t="shared" si="3"/>
        <v/>
      </c>
      <c r="L22" s="15" t="str">
        <f t="shared" si="4"/>
        <v/>
      </c>
    </row>
    <row r="23" spans="1:12" ht="21" thickTop="1" thickBot="1" x14ac:dyDescent="0.3">
      <c r="A23" s="65"/>
      <c r="B23" s="63"/>
      <c r="C23" s="2" t="s">
        <v>141</v>
      </c>
      <c r="D23" s="36" t="s">
        <v>140</v>
      </c>
      <c r="E23" s="32" t="s">
        <v>138</v>
      </c>
      <c r="F23" s="32" t="s">
        <v>139</v>
      </c>
      <c r="G23" s="32" t="s">
        <v>140</v>
      </c>
      <c r="H23" s="9">
        <f t="shared" si="1"/>
        <v>3</v>
      </c>
      <c r="I23" s="1"/>
      <c r="J23" s="15" t="str">
        <f t="shared" si="2"/>
        <v/>
      </c>
      <c r="K23" s="15" t="str">
        <f t="shared" si="3"/>
        <v/>
      </c>
      <c r="L23" s="15">
        <f t="shared" si="4"/>
        <v>1</v>
      </c>
    </row>
    <row r="24" spans="1:12" ht="21" thickTop="1" thickBot="1" x14ac:dyDescent="0.3">
      <c r="A24" s="65"/>
      <c r="B24" s="63"/>
      <c r="C24" s="2" t="s">
        <v>142</v>
      </c>
      <c r="D24" s="36" t="s">
        <v>140</v>
      </c>
      <c r="E24" s="32" t="s">
        <v>138</v>
      </c>
      <c r="F24" s="32" t="s">
        <v>139</v>
      </c>
      <c r="G24" s="32" t="s">
        <v>140</v>
      </c>
      <c r="H24" s="9">
        <f t="shared" si="1"/>
        <v>3</v>
      </c>
      <c r="I24" s="1"/>
      <c r="J24" s="15" t="str">
        <f t="shared" si="2"/>
        <v/>
      </c>
      <c r="K24" s="15" t="str">
        <f t="shared" si="3"/>
        <v/>
      </c>
      <c r="L24" s="15">
        <f t="shared" si="4"/>
        <v>1</v>
      </c>
    </row>
    <row r="25" spans="1:12" ht="42" thickTop="1" thickBot="1" x14ac:dyDescent="0.3">
      <c r="A25" s="66"/>
      <c r="B25" s="70"/>
      <c r="C25" s="2" t="s">
        <v>143</v>
      </c>
      <c r="D25" s="36" t="s">
        <v>144</v>
      </c>
      <c r="E25" s="32" t="s">
        <v>144</v>
      </c>
      <c r="F25" s="32" t="s">
        <v>145</v>
      </c>
      <c r="G25" s="32" t="s">
        <v>146</v>
      </c>
      <c r="H25" s="9">
        <f t="shared" si="1"/>
        <v>1</v>
      </c>
      <c r="I25" s="1"/>
      <c r="J25" s="15">
        <f t="shared" si="2"/>
        <v>1</v>
      </c>
      <c r="K25" s="15" t="str">
        <f t="shared" si="3"/>
        <v/>
      </c>
      <c r="L25" s="15" t="str">
        <f t="shared" si="4"/>
        <v/>
      </c>
    </row>
    <row r="26" spans="1:12" ht="42" thickTop="1" thickBot="1" x14ac:dyDescent="0.3">
      <c r="A26" s="64" t="s">
        <v>177</v>
      </c>
      <c r="B26" s="62" t="s">
        <v>223</v>
      </c>
      <c r="C26" s="2" t="s">
        <v>147</v>
      </c>
      <c r="D26" s="36" t="s">
        <v>148</v>
      </c>
      <c r="E26" s="32" t="s">
        <v>148</v>
      </c>
      <c r="F26" s="32" t="s">
        <v>149</v>
      </c>
      <c r="G26" s="32" t="s">
        <v>150</v>
      </c>
      <c r="H26" s="9">
        <f t="shared" si="1"/>
        <v>1</v>
      </c>
      <c r="I26" s="1"/>
      <c r="J26" s="15">
        <f t="shared" si="2"/>
        <v>1</v>
      </c>
      <c r="K26" s="15" t="str">
        <f t="shared" si="3"/>
        <v/>
      </c>
      <c r="L26" s="15" t="str">
        <f t="shared" si="4"/>
        <v/>
      </c>
    </row>
    <row r="27" spans="1:12" ht="28.5" thickTop="1" thickBot="1" x14ac:dyDescent="0.3">
      <c r="A27" s="65"/>
      <c r="B27" s="63"/>
      <c r="C27" s="2" t="s">
        <v>151</v>
      </c>
      <c r="D27" s="36" t="s">
        <v>152</v>
      </c>
      <c r="E27" s="32" t="s">
        <v>152</v>
      </c>
      <c r="F27" s="32" t="s">
        <v>153</v>
      </c>
      <c r="G27" s="32" t="s">
        <v>154</v>
      </c>
      <c r="H27" s="9">
        <f t="shared" si="1"/>
        <v>1</v>
      </c>
      <c r="I27" s="1"/>
      <c r="J27" s="15">
        <f t="shared" si="2"/>
        <v>1</v>
      </c>
      <c r="K27" s="15" t="str">
        <f t="shared" si="3"/>
        <v/>
      </c>
      <c r="L27" s="15" t="str">
        <f t="shared" si="4"/>
        <v/>
      </c>
    </row>
    <row r="28" spans="1:12" ht="21" thickTop="1" thickBot="1" x14ac:dyDescent="0.3">
      <c r="A28" s="65"/>
      <c r="B28" s="63"/>
      <c r="C28" s="2" t="s">
        <v>155</v>
      </c>
      <c r="D28" s="36" t="s">
        <v>156</v>
      </c>
      <c r="E28" s="32" t="s">
        <v>156</v>
      </c>
      <c r="F28" s="32" t="s">
        <v>157</v>
      </c>
      <c r="G28" s="32" t="s">
        <v>158</v>
      </c>
      <c r="H28" s="9">
        <f t="shared" si="1"/>
        <v>1</v>
      </c>
      <c r="I28" s="1"/>
      <c r="J28" s="15">
        <f t="shared" si="2"/>
        <v>1</v>
      </c>
      <c r="K28" s="15" t="str">
        <f t="shared" si="3"/>
        <v/>
      </c>
      <c r="L28" s="15" t="str">
        <f t="shared" si="4"/>
        <v/>
      </c>
    </row>
    <row r="29" spans="1:12" ht="28.5" thickTop="1" thickBot="1" x14ac:dyDescent="0.3">
      <c r="A29" s="65"/>
      <c r="B29" s="63"/>
      <c r="C29" s="2" t="s">
        <v>159</v>
      </c>
      <c r="D29" s="36" t="s">
        <v>160</v>
      </c>
      <c r="E29" s="32" t="s">
        <v>160</v>
      </c>
      <c r="F29" s="32" t="s">
        <v>161</v>
      </c>
      <c r="G29" s="32" t="s">
        <v>162</v>
      </c>
      <c r="H29" s="9">
        <f t="shared" si="1"/>
        <v>1</v>
      </c>
      <c r="I29" s="1"/>
      <c r="J29" s="15">
        <f t="shared" si="2"/>
        <v>1</v>
      </c>
      <c r="K29" s="15" t="str">
        <f t="shared" si="3"/>
        <v/>
      </c>
      <c r="L29" s="15" t="str">
        <f t="shared" si="4"/>
        <v/>
      </c>
    </row>
    <row r="30" spans="1:12" ht="69" thickTop="1" thickBot="1" x14ac:dyDescent="0.3">
      <c r="A30" s="65"/>
      <c r="B30" s="63"/>
      <c r="C30" s="2" t="s">
        <v>163</v>
      </c>
      <c r="D30" s="36" t="s">
        <v>164</v>
      </c>
      <c r="E30" s="32" t="s">
        <v>216</v>
      </c>
      <c r="F30" s="32" t="s">
        <v>217</v>
      </c>
      <c r="G30" s="32" t="s">
        <v>218</v>
      </c>
      <c r="H30" s="9" t="e">
        <f t="shared" si="1"/>
        <v>#N/A</v>
      </c>
      <c r="I30" s="1"/>
      <c r="J30" s="15" t="str">
        <f t="shared" si="2"/>
        <v/>
      </c>
      <c r="K30" s="15" t="str">
        <f t="shared" si="3"/>
        <v/>
      </c>
      <c r="L30" s="15" t="str">
        <f t="shared" si="4"/>
        <v/>
      </c>
    </row>
    <row r="31" spans="1:12" ht="21" thickTop="1" thickBot="1" x14ac:dyDescent="0.3">
      <c r="A31" s="65"/>
      <c r="B31" s="63"/>
      <c r="C31" s="2" t="s">
        <v>165</v>
      </c>
      <c r="D31" s="36" t="s">
        <v>166</v>
      </c>
      <c r="E31" s="32" t="s">
        <v>166</v>
      </c>
      <c r="F31" s="32" t="s">
        <v>167</v>
      </c>
      <c r="G31" s="32" t="s">
        <v>168</v>
      </c>
      <c r="H31" s="9">
        <f t="shared" si="1"/>
        <v>1</v>
      </c>
      <c r="I31" s="1"/>
      <c r="J31" s="15">
        <f t="shared" si="2"/>
        <v>1</v>
      </c>
      <c r="K31" s="15" t="str">
        <f t="shared" si="3"/>
        <v/>
      </c>
      <c r="L31" s="15" t="str">
        <f t="shared" si="4"/>
        <v/>
      </c>
    </row>
    <row r="32" spans="1:12" ht="42" thickTop="1" thickBot="1" x14ac:dyDescent="0.3">
      <c r="A32" s="65"/>
      <c r="B32" s="63"/>
      <c r="C32" s="2" t="s">
        <v>178</v>
      </c>
      <c r="D32" s="36" t="s">
        <v>169</v>
      </c>
      <c r="E32" s="32" t="s">
        <v>169</v>
      </c>
      <c r="F32" s="32" t="s">
        <v>170</v>
      </c>
      <c r="G32" s="32" t="s">
        <v>171</v>
      </c>
      <c r="H32" s="9">
        <f t="shared" si="1"/>
        <v>1</v>
      </c>
      <c r="I32" s="1"/>
      <c r="J32" s="15">
        <f t="shared" si="2"/>
        <v>1</v>
      </c>
      <c r="K32" s="15" t="str">
        <f t="shared" si="3"/>
        <v/>
      </c>
      <c r="L32" s="15" t="str">
        <f t="shared" si="4"/>
        <v/>
      </c>
    </row>
  </sheetData>
  <mergeCells count="9">
    <mergeCell ref="B26:B32"/>
    <mergeCell ref="A2:A25"/>
    <mergeCell ref="A26:A32"/>
    <mergeCell ref="A1:C1"/>
    <mergeCell ref="B2:B6"/>
    <mergeCell ref="B7:B11"/>
    <mergeCell ref="B12:B16"/>
    <mergeCell ref="B17:B21"/>
    <mergeCell ref="B22:B25"/>
  </mergeCells>
  <conditionalFormatting sqref="D2:D32">
    <cfRule type="expression" dxfId="5" priority="1">
      <formula>$D2=$G2</formula>
    </cfRule>
    <cfRule type="expression" dxfId="4" priority="2">
      <formula>$D2=$F2</formula>
    </cfRule>
    <cfRule type="expression" dxfId="3" priority="3">
      <formula>$D2=$E2</formula>
    </cfRule>
  </conditionalFormatting>
  <dataValidations count="1">
    <dataValidation type="list" allowBlank="1" showInputMessage="1" showErrorMessage="1" sqref="D2:D32">
      <formula1>$E2:$G2</formula1>
    </dataValidation>
  </dataValidations>
  <printOptions horizontalCentered="1"/>
  <pageMargins left="0.19685039370078741" right="0.19685039370078741" top="0.19685039370078741" bottom="0.39370078740157483" header="0.19685039370078741" footer="0.19685039370078741"/>
  <pageSetup paperSize="9" scale="75" orientation="portrait" horizontalDpi="300" verticalDpi="300" r:id="rId1"/>
  <headerFooter>
    <oddFooter>&amp;LPEAF - Enterprise Architecture Maturity Assessment&amp;R© Pragmatic EA Ltd (2008-2014)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L18"/>
  <sheetViews>
    <sheetView workbookViewId="0">
      <selection activeCell="B4" sqref="B4"/>
    </sheetView>
  </sheetViews>
  <sheetFormatPr defaultRowHeight="17.25" thickTop="1" thickBottom="1" x14ac:dyDescent="0.3"/>
  <cols>
    <col min="1" max="1" width="10.7109375" style="1" customWidth="1"/>
    <col min="2" max="2" width="20.7109375" style="5" customWidth="1"/>
    <col min="3" max="3" width="20.7109375" style="1" customWidth="1"/>
    <col min="4" max="4" width="20.7109375" style="38" customWidth="1"/>
    <col min="5" max="7" width="20.7109375" style="1" customWidth="1"/>
    <col min="8" max="9" width="0" style="1" hidden="1" customWidth="1"/>
    <col min="10" max="12" width="12.7109375" style="1" hidden="1" customWidth="1"/>
    <col min="13" max="16384" width="9.140625" style="1"/>
  </cols>
  <sheetData>
    <row r="1" spans="1:12" ht="29.25" thickTop="1" thickBot="1" x14ac:dyDescent="0.3">
      <c r="A1" s="74" t="s">
        <v>125</v>
      </c>
      <c r="B1" s="75"/>
      <c r="C1" s="76"/>
      <c r="D1" s="27" t="s">
        <v>62</v>
      </c>
      <c r="E1" s="33" t="s">
        <v>58</v>
      </c>
      <c r="F1" s="34" t="s">
        <v>59</v>
      </c>
      <c r="G1" s="35" t="s">
        <v>60</v>
      </c>
      <c r="H1" s="27" t="s">
        <v>123</v>
      </c>
      <c r="J1" s="23" t="s">
        <v>58</v>
      </c>
      <c r="K1" s="23" t="s">
        <v>59</v>
      </c>
      <c r="L1" s="23" t="s">
        <v>60</v>
      </c>
    </row>
    <row r="2" spans="1:12" ht="40.5" thickTop="1" thickBot="1" x14ac:dyDescent="0.3">
      <c r="A2" s="71" t="s">
        <v>61</v>
      </c>
      <c r="B2" s="26" t="s">
        <v>219</v>
      </c>
      <c r="C2" s="24" t="s">
        <v>6</v>
      </c>
      <c r="D2" s="36" t="s">
        <v>179</v>
      </c>
      <c r="E2" s="32" t="s">
        <v>179</v>
      </c>
      <c r="F2" s="32" t="s">
        <v>180</v>
      </c>
      <c r="G2" s="32" t="s">
        <v>181</v>
      </c>
      <c r="H2" s="9">
        <f>MATCH(D2,E2:G2,FALSE)</f>
        <v>1</v>
      </c>
      <c r="J2" s="15">
        <f>IF($D2=E2,1,"")</f>
        <v>1</v>
      </c>
      <c r="K2" s="15" t="str">
        <f t="shared" ref="K2:L2" si="0">IF($D2=F2,1,"")</f>
        <v/>
      </c>
      <c r="L2" s="15" t="str">
        <f t="shared" si="0"/>
        <v/>
      </c>
    </row>
    <row r="3" spans="1:12" ht="40.5" thickTop="1" thickBot="1" x14ac:dyDescent="0.3">
      <c r="A3" s="72"/>
      <c r="B3" s="26" t="s">
        <v>220</v>
      </c>
      <c r="C3" s="24" t="s">
        <v>6</v>
      </c>
      <c r="D3" s="36" t="s">
        <v>179</v>
      </c>
      <c r="E3" s="32" t="s">
        <v>179</v>
      </c>
      <c r="F3" s="32" t="s">
        <v>180</v>
      </c>
      <c r="G3" s="32" t="s">
        <v>181</v>
      </c>
      <c r="H3" s="9">
        <f t="shared" ref="H3:H18" si="1">MATCH(D3,E3:G3,FALSE)</f>
        <v>1</v>
      </c>
      <c r="J3" s="15">
        <f t="shared" ref="J3:J18" si="2">IF($D3=E3,1,"")</f>
        <v>1</v>
      </c>
      <c r="K3" s="15" t="str">
        <f t="shared" ref="K3:K18" si="3">IF($D3=F3,1,"")</f>
        <v/>
      </c>
      <c r="L3" s="15" t="str">
        <f t="shared" ref="L3:L18" si="4">IF($D3=G3,1,"")</f>
        <v/>
      </c>
    </row>
    <row r="4" spans="1:12" ht="40.5" thickTop="1" thickBot="1" x14ac:dyDescent="0.3">
      <c r="A4" s="72"/>
      <c r="B4" s="26" t="s">
        <v>221</v>
      </c>
      <c r="C4" s="24" t="s">
        <v>6</v>
      </c>
      <c r="D4" s="36" t="s">
        <v>179</v>
      </c>
      <c r="E4" s="32" t="s">
        <v>179</v>
      </c>
      <c r="F4" s="32" t="s">
        <v>180</v>
      </c>
      <c r="G4" s="32" t="s">
        <v>181</v>
      </c>
      <c r="H4" s="9">
        <f t="shared" si="1"/>
        <v>1</v>
      </c>
      <c r="J4" s="15">
        <f t="shared" si="2"/>
        <v>1</v>
      </c>
      <c r="K4" s="15" t="str">
        <f t="shared" si="3"/>
        <v/>
      </c>
      <c r="L4" s="15" t="str">
        <f t="shared" si="4"/>
        <v/>
      </c>
    </row>
    <row r="5" spans="1:12" ht="60" thickTop="1" thickBot="1" x14ac:dyDescent="0.3">
      <c r="A5" s="72"/>
      <c r="B5" s="26" t="s">
        <v>210</v>
      </c>
      <c r="C5" s="24" t="s">
        <v>6</v>
      </c>
      <c r="D5" s="36" t="s">
        <v>179</v>
      </c>
      <c r="E5" s="32" t="s">
        <v>179</v>
      </c>
      <c r="F5" s="32" t="s">
        <v>180</v>
      </c>
      <c r="G5" s="32" t="s">
        <v>181</v>
      </c>
      <c r="H5" s="9">
        <f t="shared" si="1"/>
        <v>1</v>
      </c>
      <c r="J5" s="15">
        <f t="shared" si="2"/>
        <v>1</v>
      </c>
      <c r="K5" s="15" t="str">
        <f t="shared" si="3"/>
        <v/>
      </c>
      <c r="L5" s="15" t="str">
        <f t="shared" si="4"/>
        <v/>
      </c>
    </row>
    <row r="6" spans="1:12" ht="40.5" thickTop="1" thickBot="1" x14ac:dyDescent="0.3">
      <c r="A6" s="72"/>
      <c r="B6" s="26" t="s">
        <v>211</v>
      </c>
      <c r="C6" s="24" t="s">
        <v>6</v>
      </c>
      <c r="D6" s="36" t="s">
        <v>179</v>
      </c>
      <c r="E6" s="32" t="s">
        <v>179</v>
      </c>
      <c r="F6" s="32" t="s">
        <v>180</v>
      </c>
      <c r="G6" s="32" t="s">
        <v>181</v>
      </c>
      <c r="H6" s="9">
        <f t="shared" si="1"/>
        <v>1</v>
      </c>
      <c r="J6" s="15">
        <f t="shared" si="2"/>
        <v>1</v>
      </c>
      <c r="K6" s="15" t="str">
        <f t="shared" si="3"/>
        <v/>
      </c>
      <c r="L6" s="15" t="str">
        <f t="shared" si="4"/>
        <v/>
      </c>
    </row>
    <row r="7" spans="1:12" ht="21" thickTop="1" thickBot="1" x14ac:dyDescent="0.3">
      <c r="A7" s="72"/>
      <c r="B7" s="77" t="s">
        <v>212</v>
      </c>
      <c r="C7" s="24" t="s">
        <v>182</v>
      </c>
      <c r="D7" s="36" t="s">
        <v>183</v>
      </c>
      <c r="E7" s="32" t="s">
        <v>183</v>
      </c>
      <c r="F7" s="32" t="s">
        <v>184</v>
      </c>
      <c r="G7" s="32" t="s">
        <v>185</v>
      </c>
      <c r="H7" s="9">
        <f t="shared" si="1"/>
        <v>1</v>
      </c>
      <c r="J7" s="15">
        <f t="shared" si="2"/>
        <v>1</v>
      </c>
      <c r="K7" s="15" t="str">
        <f t="shared" si="3"/>
        <v/>
      </c>
      <c r="L7" s="15" t="str">
        <f t="shared" si="4"/>
        <v/>
      </c>
    </row>
    <row r="8" spans="1:12" ht="21" thickTop="1" thickBot="1" x14ac:dyDescent="0.3">
      <c r="A8" s="72"/>
      <c r="B8" s="79"/>
      <c r="C8" s="24" t="s">
        <v>186</v>
      </c>
      <c r="D8" s="36" t="s">
        <v>183</v>
      </c>
      <c r="E8" s="32" t="s">
        <v>183</v>
      </c>
      <c r="F8" s="32" t="s">
        <v>184</v>
      </c>
      <c r="G8" s="32" t="s">
        <v>185</v>
      </c>
      <c r="H8" s="9">
        <f t="shared" si="1"/>
        <v>1</v>
      </c>
      <c r="J8" s="15">
        <f t="shared" si="2"/>
        <v>1</v>
      </c>
      <c r="K8" s="15" t="str">
        <f t="shared" si="3"/>
        <v/>
      </c>
      <c r="L8" s="15" t="str">
        <f t="shared" si="4"/>
        <v/>
      </c>
    </row>
    <row r="9" spans="1:12" ht="42" thickTop="1" thickBot="1" x14ac:dyDescent="0.3">
      <c r="A9" s="72"/>
      <c r="B9" s="77" t="s">
        <v>207</v>
      </c>
      <c r="C9" s="24" t="s">
        <v>6</v>
      </c>
      <c r="D9" s="36" t="s">
        <v>187</v>
      </c>
      <c r="E9" s="32" t="s">
        <v>187</v>
      </c>
      <c r="F9" s="32" t="s">
        <v>208</v>
      </c>
      <c r="G9" s="32" t="s">
        <v>209</v>
      </c>
      <c r="H9" s="9">
        <f t="shared" si="1"/>
        <v>1</v>
      </c>
      <c r="J9" s="15">
        <f t="shared" si="2"/>
        <v>1</v>
      </c>
      <c r="K9" s="15" t="str">
        <f t="shared" si="3"/>
        <v/>
      </c>
      <c r="L9" s="15" t="str">
        <f t="shared" si="4"/>
        <v/>
      </c>
    </row>
    <row r="10" spans="1:12" ht="21" thickTop="1" thickBot="1" x14ac:dyDescent="0.3">
      <c r="A10" s="72"/>
      <c r="B10" s="78"/>
      <c r="C10" s="24" t="s">
        <v>188</v>
      </c>
      <c r="D10" s="36" t="s">
        <v>183</v>
      </c>
      <c r="E10" s="32" t="s">
        <v>183</v>
      </c>
      <c r="F10" s="32" t="s">
        <v>184</v>
      </c>
      <c r="G10" s="32" t="s">
        <v>185</v>
      </c>
      <c r="H10" s="9">
        <f t="shared" si="1"/>
        <v>1</v>
      </c>
      <c r="J10" s="15">
        <f t="shared" si="2"/>
        <v>1</v>
      </c>
      <c r="K10" s="15" t="str">
        <f t="shared" si="3"/>
        <v/>
      </c>
      <c r="L10" s="15" t="str">
        <f t="shared" si="4"/>
        <v/>
      </c>
    </row>
    <row r="11" spans="1:12" ht="21" thickTop="1" thickBot="1" x14ac:dyDescent="0.3">
      <c r="A11" s="73"/>
      <c r="B11" s="79"/>
      <c r="C11" s="24" t="s">
        <v>189</v>
      </c>
      <c r="D11" s="36" t="s">
        <v>183</v>
      </c>
      <c r="E11" s="32" t="s">
        <v>183</v>
      </c>
      <c r="F11" s="32" t="s">
        <v>184</v>
      </c>
      <c r="G11" s="32" t="s">
        <v>185</v>
      </c>
      <c r="H11" s="9">
        <f t="shared" si="1"/>
        <v>1</v>
      </c>
      <c r="J11" s="15">
        <f t="shared" si="2"/>
        <v>1</v>
      </c>
      <c r="K11" s="15" t="str">
        <f t="shared" si="3"/>
        <v/>
      </c>
      <c r="L11" s="15" t="str">
        <f t="shared" si="4"/>
        <v/>
      </c>
    </row>
    <row r="12" spans="1:12" ht="28.5" thickTop="1" thickBot="1" x14ac:dyDescent="0.3">
      <c r="A12" s="71" t="s">
        <v>15</v>
      </c>
      <c r="B12" s="77" t="s">
        <v>205</v>
      </c>
      <c r="C12" s="24" t="s">
        <v>190</v>
      </c>
      <c r="D12" s="36" t="s">
        <v>191</v>
      </c>
      <c r="E12" s="32" t="s">
        <v>191</v>
      </c>
      <c r="F12" s="32" t="s">
        <v>192</v>
      </c>
      <c r="G12" s="32" t="s">
        <v>193</v>
      </c>
      <c r="H12" s="9">
        <f t="shared" si="1"/>
        <v>1</v>
      </c>
      <c r="J12" s="15">
        <f t="shared" si="2"/>
        <v>1</v>
      </c>
      <c r="K12" s="15" t="str">
        <f t="shared" si="3"/>
        <v/>
      </c>
      <c r="L12" s="15" t="str">
        <f t="shared" si="4"/>
        <v/>
      </c>
    </row>
    <row r="13" spans="1:12" ht="21" thickTop="1" thickBot="1" x14ac:dyDescent="0.3">
      <c r="A13" s="72"/>
      <c r="B13" s="78"/>
      <c r="C13" s="24" t="s">
        <v>194</v>
      </c>
      <c r="D13" s="36" t="s">
        <v>196</v>
      </c>
      <c r="E13" s="32" t="s">
        <v>195</v>
      </c>
      <c r="F13" s="32" t="s">
        <v>196</v>
      </c>
      <c r="G13" s="32" t="s">
        <v>197</v>
      </c>
      <c r="H13" s="9">
        <f t="shared" si="1"/>
        <v>2</v>
      </c>
      <c r="J13" s="15" t="str">
        <f t="shared" si="2"/>
        <v/>
      </c>
      <c r="K13" s="15">
        <f t="shared" si="3"/>
        <v>1</v>
      </c>
      <c r="L13" s="15" t="str">
        <f t="shared" si="4"/>
        <v/>
      </c>
    </row>
    <row r="14" spans="1:12" ht="21" thickTop="1" thickBot="1" x14ac:dyDescent="0.3">
      <c r="A14" s="72"/>
      <c r="B14" s="79"/>
      <c r="C14" s="24" t="s">
        <v>100</v>
      </c>
      <c r="D14" s="36" t="s">
        <v>199</v>
      </c>
      <c r="E14" s="32" t="s">
        <v>198</v>
      </c>
      <c r="F14" s="32" t="s">
        <v>199</v>
      </c>
      <c r="G14" s="32" t="s">
        <v>200</v>
      </c>
      <c r="H14" s="9">
        <f t="shared" si="1"/>
        <v>2</v>
      </c>
      <c r="J14" s="15" t="str">
        <f t="shared" si="2"/>
        <v/>
      </c>
      <c r="K14" s="15">
        <f t="shared" si="3"/>
        <v>1</v>
      </c>
      <c r="L14" s="15" t="str">
        <f t="shared" si="4"/>
        <v/>
      </c>
    </row>
    <row r="15" spans="1:12" ht="28.5" thickTop="1" thickBot="1" x14ac:dyDescent="0.3">
      <c r="A15" s="72"/>
      <c r="B15" s="77" t="s">
        <v>206</v>
      </c>
      <c r="C15" s="24" t="s">
        <v>190</v>
      </c>
      <c r="D15" s="36" t="s">
        <v>192</v>
      </c>
      <c r="E15" s="32" t="s">
        <v>191</v>
      </c>
      <c r="F15" s="32" t="s">
        <v>192</v>
      </c>
      <c r="G15" s="32" t="s">
        <v>193</v>
      </c>
      <c r="H15" s="9">
        <f t="shared" si="1"/>
        <v>2</v>
      </c>
      <c r="J15" s="15" t="str">
        <f t="shared" si="2"/>
        <v/>
      </c>
      <c r="K15" s="15">
        <f t="shared" si="3"/>
        <v>1</v>
      </c>
      <c r="L15" s="15" t="str">
        <f t="shared" si="4"/>
        <v/>
      </c>
    </row>
    <row r="16" spans="1:12" ht="21" thickTop="1" thickBot="1" x14ac:dyDescent="0.3">
      <c r="A16" s="72"/>
      <c r="B16" s="78"/>
      <c r="C16" s="24" t="s">
        <v>194</v>
      </c>
      <c r="D16" s="36" t="s">
        <v>197</v>
      </c>
      <c r="E16" s="32" t="s">
        <v>195</v>
      </c>
      <c r="F16" s="32" t="s">
        <v>196</v>
      </c>
      <c r="G16" s="32" t="s">
        <v>197</v>
      </c>
      <c r="H16" s="9">
        <f t="shared" si="1"/>
        <v>3</v>
      </c>
      <c r="J16" s="15" t="str">
        <f t="shared" si="2"/>
        <v/>
      </c>
      <c r="K16" s="15" t="str">
        <f t="shared" si="3"/>
        <v/>
      </c>
      <c r="L16" s="15">
        <f t="shared" si="4"/>
        <v>1</v>
      </c>
    </row>
    <row r="17" spans="1:12" ht="21" thickTop="1" thickBot="1" x14ac:dyDescent="0.3">
      <c r="A17" s="72"/>
      <c r="B17" s="79"/>
      <c r="C17" s="24" t="s">
        <v>100</v>
      </c>
      <c r="D17" s="36" t="s">
        <v>200</v>
      </c>
      <c r="E17" s="32" t="s">
        <v>198</v>
      </c>
      <c r="F17" s="32" t="s">
        <v>199</v>
      </c>
      <c r="G17" s="32" t="s">
        <v>200</v>
      </c>
      <c r="H17" s="9">
        <f t="shared" si="1"/>
        <v>3</v>
      </c>
      <c r="J17" s="15" t="str">
        <f t="shared" si="2"/>
        <v/>
      </c>
      <c r="K17" s="15" t="str">
        <f t="shared" si="3"/>
        <v/>
      </c>
      <c r="L17" s="15">
        <f t="shared" si="4"/>
        <v>1</v>
      </c>
    </row>
    <row r="18" spans="1:12" ht="28.5" thickTop="1" thickBot="1" x14ac:dyDescent="0.3">
      <c r="A18" s="73"/>
      <c r="B18" s="26" t="s">
        <v>207</v>
      </c>
      <c r="C18" s="24" t="s">
        <v>201</v>
      </c>
      <c r="D18" s="36" t="s">
        <v>204</v>
      </c>
      <c r="E18" s="32" t="s">
        <v>202</v>
      </c>
      <c r="F18" s="32" t="s">
        <v>203</v>
      </c>
      <c r="G18" s="32" t="s">
        <v>204</v>
      </c>
      <c r="H18" s="9">
        <f t="shared" si="1"/>
        <v>3</v>
      </c>
      <c r="J18" s="15" t="str">
        <f t="shared" si="2"/>
        <v/>
      </c>
      <c r="K18" s="15" t="str">
        <f t="shared" si="3"/>
        <v/>
      </c>
      <c r="L18" s="15">
        <f t="shared" si="4"/>
        <v>1</v>
      </c>
    </row>
  </sheetData>
  <mergeCells count="7">
    <mergeCell ref="A2:A11"/>
    <mergeCell ref="A12:A18"/>
    <mergeCell ref="A1:C1"/>
    <mergeCell ref="B12:B14"/>
    <mergeCell ref="B15:B17"/>
    <mergeCell ref="B9:B11"/>
    <mergeCell ref="B7:B8"/>
  </mergeCells>
  <conditionalFormatting sqref="D2:D18">
    <cfRule type="expression" dxfId="2" priority="1">
      <formula>$D2=$G2</formula>
    </cfRule>
    <cfRule type="expression" dxfId="1" priority="2">
      <formula>$D2=$F2</formula>
    </cfRule>
    <cfRule type="expression" dxfId="0" priority="3">
      <formula>$D2=$E2</formula>
    </cfRule>
  </conditionalFormatting>
  <dataValidations count="1">
    <dataValidation type="list" allowBlank="1" showInputMessage="1" showErrorMessage="1" sqref="D2:D18">
      <formula1>$E2:$G2</formula1>
    </dataValidation>
  </dataValidations>
  <printOptions horizontalCentered="1"/>
  <pageMargins left="0.19685039370078741" right="0.19685039370078741" top="0.19685039370078741" bottom="0.39370078740157483" header="0.19685039370078741" footer="0.19685039370078741"/>
  <pageSetup paperSize="9" scale="75" orientation="portrait" horizontalDpi="300" verticalDpi="300" r:id="rId1"/>
  <headerFooter>
    <oddFooter>&amp;LPEAF - Enterprise Architecture Maturity Assessment&amp;R© Pragmatic EA Ltd (2008-2014)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Summary</vt:lpstr>
      <vt:lpstr>Methods</vt:lpstr>
      <vt:lpstr>Artefacts</vt:lpstr>
      <vt:lpstr>Culture</vt:lpstr>
      <vt:lpstr>Environment</vt:lpstr>
      <vt:lpstr>Methods!_Toc392133696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Lee Smith</dc:creator>
  <cp:lastModifiedBy>Kevin Lee Smith</cp:lastModifiedBy>
  <cp:lastPrinted>2015-03-27T14:41:31Z</cp:lastPrinted>
  <dcterms:created xsi:type="dcterms:W3CDTF">2014-07-03T06:01:58Z</dcterms:created>
  <dcterms:modified xsi:type="dcterms:W3CDTF">2015-04-20T12:51:53Z</dcterms:modified>
</cp:coreProperties>
</file>